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附件2  牟定县2023年度大春粮食生产(经济作物）种植计划表" sheetId="1" r:id="rId1"/>
  </sheets>
  <calcPr calcId="144525"/>
</workbook>
</file>

<file path=xl/sharedStrings.xml><?xml version="1.0" encoding="utf-8"?>
<sst xmlns="http://schemas.openxmlformats.org/spreadsheetml/2006/main" count="24" uniqueCount="18">
  <si>
    <t>附件2</t>
  </si>
  <si>
    <t>牟定县2023年度大春生产(经济作物）种植计划表</t>
  </si>
  <si>
    <t xml:space="preserve">                                                                  单位：亩、万元</t>
  </si>
  <si>
    <t>乡镇</t>
  </si>
  <si>
    <t>大春经济作物播种面积</t>
  </si>
  <si>
    <t>计划面积</t>
  </si>
  <si>
    <t>计划产值</t>
  </si>
  <si>
    <t>蔬菜</t>
  </si>
  <si>
    <t xml:space="preserve">     魔芋</t>
  </si>
  <si>
    <t>其它(含工业辣椒）</t>
  </si>
  <si>
    <t>共和镇</t>
  </si>
  <si>
    <t>新桥镇</t>
  </si>
  <si>
    <t>凤屯镇</t>
  </si>
  <si>
    <t>江坡镇</t>
  </si>
  <si>
    <t>戌街乡</t>
  </si>
  <si>
    <t>安乐乡</t>
  </si>
  <si>
    <t>蟠猫乡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</si>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</sst>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方正黑体_GBK"/>
      <charset val="134"/>
    </font>
    <font>
      <b/>
      <sz val="20"/>
      <name val="方正小标宋简体"/>
      <charset val="134"/>
    </font>
    <font>
      <b/>
      <sz val="12"/>
      <name val="华文中宋"/>
      <charset val="134"/>
    </font>
    <font>
      <sz val="12"/>
      <name val="方正黑体简体"/>
      <charset val="134"/>
    </font>
    <font>
      <sz val="12"/>
      <name val="方正楷体简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1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3" fillId="25" borderId="8" applyNumberFormat="0" applyAlignment="0" applyProtection="0">
      <alignment vertical="center"/>
    </xf>
    <xf numFmtId="0" fontId="24" fillId="25" borderId="3" applyNumberFormat="0" applyAlignment="0" applyProtection="0">
      <alignment vertical="center"/>
    </xf>
    <xf numFmtId="0" fontId="25" fillId="26" borderId="9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9525</xdr:colOff>
      <xdr:row>3</xdr:row>
      <xdr:rowOff>19685</xdr:rowOff>
    </xdr:from>
    <xdr:to>
      <xdr:col>0</xdr:col>
      <xdr:colOff>9525</xdr:colOff>
      <xdr:row>6</xdr:row>
      <xdr:rowOff>0</xdr:rowOff>
    </xdr:to>
    <xdr:sp>
      <xdr:nvSpPr>
        <xdr:cNvPr id="2" name="Line 1"/>
        <xdr:cNvSpPr/>
      </xdr:nvSpPr>
      <xdr:spPr>
        <a:xfrm>
          <a:off x="9525" y="964565"/>
          <a:ext cx="0" cy="104711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D6" sqref="D6"/>
    </sheetView>
  </sheetViews>
  <sheetFormatPr defaultColWidth="9" defaultRowHeight="15.6"/>
  <cols>
    <col min="1" max="1" width="13.7407407407407" style="1" customWidth="1"/>
    <col min="2" max="2" width="16.3796296296296" style="1" customWidth="1"/>
    <col min="3" max="3" width="14.7222222222222" style="1" customWidth="1"/>
    <col min="4" max="4" width="13.6296296296296" style="1" customWidth="1"/>
    <col min="5" max="5" width="17.1296296296296" style="1" customWidth="1"/>
    <col min="6" max="6" width="15.0555555555556" style="1" customWidth="1"/>
    <col min="7" max="7" width="14.2962962962963" style="1" customWidth="1"/>
    <col min="8" max="8" width="14.75" style="1" customWidth="1"/>
    <col min="9" max="9" width="12.0555555555556" style="1" customWidth="1"/>
    <col min="10" max="16384" width="9" style="1"/>
  </cols>
  <sheetData>
    <row r="1" s="1" customFormat="1" ht="23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26.4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="1" customFormat="1" ht="25" customHeight="1" spans="1:9">
      <c r="A3" s="4" t="s">
        <v>2</v>
      </c>
      <c r="B3" s="4"/>
      <c r="C3" s="4"/>
      <c r="D3" s="4"/>
      <c r="E3" s="4"/>
      <c r="F3" s="4"/>
      <c r="G3" s="4"/>
      <c r="H3" s="4"/>
      <c r="I3" s="4"/>
    </row>
    <row r="4" s="1" customFormat="1" ht="30" customHeight="1" spans="1:9">
      <c r="A4" s="5" t="s">
        <v>3</v>
      </c>
      <c r="B4" s="6" t="s">
        <v>4</v>
      </c>
      <c r="C4" s="6"/>
      <c r="D4" s="6"/>
      <c r="E4" s="6"/>
      <c r="F4" s="6"/>
      <c r="G4" s="6"/>
      <c r="H4" s="6"/>
      <c r="I4" s="6"/>
    </row>
    <row r="5" s="1" customFormat="1" ht="24" customHeight="1" spans="1:9">
      <c r="A5" s="7"/>
      <c r="B5" s="6" t="s">
        <v>5</v>
      </c>
      <c r="C5" s="6" t="s">
        <v>6</v>
      </c>
      <c r="D5" s="6" t="s">
        <v>7</v>
      </c>
      <c r="E5" s="6"/>
      <c r="F5" s="8" t="s">
        <v>8</v>
      </c>
      <c r="G5" s="8"/>
      <c r="H5" s="8" t="s">
        <v>9</v>
      </c>
      <c r="I5" s="8"/>
    </row>
    <row r="6" s="1" customFormat="1" ht="30" customHeight="1" spans="1:9">
      <c r="A6" s="7"/>
      <c r="B6" s="6"/>
      <c r="C6" s="6"/>
      <c r="D6" s="6" t="s">
        <v>5</v>
      </c>
      <c r="E6" s="6" t="s">
        <v>6</v>
      </c>
      <c r="F6" s="6" t="s">
        <v>5</v>
      </c>
      <c r="G6" s="6" t="s">
        <v>6</v>
      </c>
      <c r="H6" s="6" t="s">
        <v>5</v>
      </c>
      <c r="I6" s="6" t="s">
        <v>6</v>
      </c>
    </row>
    <row r="7" s="1" customFormat="1" ht="34" customHeight="1" spans="1:9">
      <c r="A7" s="9" t="s">
        <v>10</v>
      </c>
      <c r="B7" s="10">
        <f t="shared" ref="B7:B14" si="0">D7+F7+H7</f>
        <v>12200</v>
      </c>
      <c r="C7" s="11">
        <f t="shared" ref="C7:C14" si="1">E7+G7+I7</f>
        <v>6575</v>
      </c>
      <c r="D7" s="10">
        <v>9000</v>
      </c>
      <c r="E7" s="12">
        <f t="shared" ref="E7:E14" si="2">D7*4600/10000</f>
        <v>4140</v>
      </c>
      <c r="F7" s="11">
        <v>700</v>
      </c>
      <c r="G7" s="10">
        <f t="shared" ref="G7:G14" si="3">F7*8000/10000</f>
        <v>560</v>
      </c>
      <c r="H7" s="12">
        <v>2500</v>
      </c>
      <c r="I7" s="12">
        <f t="shared" ref="I7:I14" si="4">H7*7500/10000</f>
        <v>1875</v>
      </c>
    </row>
    <row r="8" s="1" customFormat="1" ht="34" customHeight="1" spans="1:9">
      <c r="A8" s="9" t="s">
        <v>11</v>
      </c>
      <c r="B8" s="10">
        <f t="shared" si="0"/>
        <v>6700</v>
      </c>
      <c r="C8" s="11">
        <f t="shared" si="1"/>
        <v>3643</v>
      </c>
      <c r="D8" s="10">
        <v>4800</v>
      </c>
      <c r="E8" s="12">
        <f t="shared" si="2"/>
        <v>2208</v>
      </c>
      <c r="F8" s="11">
        <v>200</v>
      </c>
      <c r="G8" s="10">
        <f t="shared" si="3"/>
        <v>160</v>
      </c>
      <c r="H8" s="12">
        <v>1700</v>
      </c>
      <c r="I8" s="12">
        <f t="shared" si="4"/>
        <v>1275</v>
      </c>
    </row>
    <row r="9" s="1" customFormat="1" ht="34" customHeight="1" spans="1:9">
      <c r="A9" s="9" t="s">
        <v>12</v>
      </c>
      <c r="B9" s="10">
        <f t="shared" si="0"/>
        <v>4400</v>
      </c>
      <c r="C9" s="11">
        <f t="shared" si="1"/>
        <v>2455</v>
      </c>
      <c r="D9" s="10">
        <v>3000</v>
      </c>
      <c r="E9" s="12">
        <f t="shared" si="2"/>
        <v>1380</v>
      </c>
      <c r="F9" s="11">
        <v>500</v>
      </c>
      <c r="G9" s="10">
        <f t="shared" si="3"/>
        <v>400</v>
      </c>
      <c r="H9" s="12">
        <v>900</v>
      </c>
      <c r="I9" s="12">
        <f t="shared" si="4"/>
        <v>675</v>
      </c>
    </row>
    <row r="10" s="1" customFormat="1" ht="34" customHeight="1" spans="1:9">
      <c r="A10" s="9" t="s">
        <v>13</v>
      </c>
      <c r="B10" s="10">
        <f t="shared" si="0"/>
        <v>7800</v>
      </c>
      <c r="C10" s="11">
        <f t="shared" si="1"/>
        <v>4411</v>
      </c>
      <c r="D10" s="10">
        <v>5100</v>
      </c>
      <c r="E10" s="12">
        <f t="shared" si="2"/>
        <v>2346</v>
      </c>
      <c r="F10" s="11">
        <v>800</v>
      </c>
      <c r="G10" s="10">
        <f t="shared" si="3"/>
        <v>640</v>
      </c>
      <c r="H10" s="12">
        <v>1900</v>
      </c>
      <c r="I10" s="12">
        <f t="shared" si="4"/>
        <v>1425</v>
      </c>
    </row>
    <row r="11" s="1" customFormat="1" ht="34" customHeight="1" spans="1:9">
      <c r="A11" s="9" t="s">
        <v>14</v>
      </c>
      <c r="B11" s="10">
        <f t="shared" si="0"/>
        <v>5000</v>
      </c>
      <c r="C11" s="11">
        <f t="shared" si="1"/>
        <v>2624</v>
      </c>
      <c r="D11" s="10">
        <v>3900</v>
      </c>
      <c r="E11" s="12">
        <f t="shared" si="2"/>
        <v>1794</v>
      </c>
      <c r="F11" s="11">
        <v>100</v>
      </c>
      <c r="G11" s="10">
        <f t="shared" si="3"/>
        <v>80</v>
      </c>
      <c r="H11" s="12">
        <v>1000</v>
      </c>
      <c r="I11" s="12">
        <f t="shared" si="4"/>
        <v>750</v>
      </c>
    </row>
    <row r="12" s="1" customFormat="1" ht="34" customHeight="1" spans="1:9">
      <c r="A12" s="9" t="s">
        <v>15</v>
      </c>
      <c r="B12" s="10">
        <f t="shared" si="0"/>
        <v>3700</v>
      </c>
      <c r="C12" s="11">
        <f t="shared" si="1"/>
        <v>2084</v>
      </c>
      <c r="D12" s="10">
        <v>2400</v>
      </c>
      <c r="E12" s="12">
        <f t="shared" si="2"/>
        <v>1104</v>
      </c>
      <c r="F12" s="11">
        <v>100</v>
      </c>
      <c r="G12" s="10">
        <f t="shared" si="3"/>
        <v>80</v>
      </c>
      <c r="H12" s="12">
        <v>1200</v>
      </c>
      <c r="I12" s="12">
        <f t="shared" si="4"/>
        <v>900</v>
      </c>
    </row>
    <row r="13" s="1" customFormat="1" ht="34" customHeight="1" spans="1:9">
      <c r="A13" s="9" t="s">
        <v>16</v>
      </c>
      <c r="B13" s="10">
        <f t="shared" si="0"/>
        <v>2700</v>
      </c>
      <c r="C13" s="11">
        <f t="shared" si="1"/>
        <v>1508</v>
      </c>
      <c r="D13" s="10">
        <v>1800</v>
      </c>
      <c r="E13" s="12">
        <f t="shared" si="2"/>
        <v>828</v>
      </c>
      <c r="F13" s="11">
        <v>100</v>
      </c>
      <c r="G13" s="10">
        <f t="shared" si="3"/>
        <v>80</v>
      </c>
      <c r="H13" s="12">
        <v>800</v>
      </c>
      <c r="I13" s="12">
        <f t="shared" si="4"/>
        <v>600</v>
      </c>
    </row>
    <row r="14" s="1" customFormat="1" ht="34" customHeight="1" spans="1:9">
      <c r="A14" s="9" t="s">
        <v>17</v>
      </c>
      <c r="B14" s="10">
        <f t="shared" si="0"/>
        <v>42500</v>
      </c>
      <c r="C14" s="11">
        <f t="shared" si="1"/>
        <v>23300</v>
      </c>
      <c r="D14" s="10">
        <f t="shared" ref="D14:H14" si="5">SUM(D7:D13)</f>
        <v>30000</v>
      </c>
      <c r="E14" s="12">
        <f t="shared" si="2"/>
        <v>13800</v>
      </c>
      <c r="F14" s="11">
        <f t="shared" si="5"/>
        <v>2500</v>
      </c>
      <c r="G14" s="10">
        <f t="shared" si="3"/>
        <v>2000</v>
      </c>
      <c r="H14" s="12">
        <f t="shared" si="5"/>
        <v>10000</v>
      </c>
      <c r="I14" s="12">
        <f t="shared" si="4"/>
        <v>7500</v>
      </c>
    </row>
  </sheetData>
  <mergeCells count="10">
    <mergeCell ref="A1:I1"/>
    <mergeCell ref="A2:I2"/>
    <mergeCell ref="A3:I3"/>
    <mergeCell ref="B4:I4"/>
    <mergeCell ref="D5:E5"/>
    <mergeCell ref="F5:G5"/>
    <mergeCell ref="H5:I5"/>
    <mergeCell ref="A4:A6"/>
    <mergeCell ref="B5:B6"/>
    <mergeCell ref="C5:C6"/>
  </mergeCells>
  <pageMargins left="0.75" right="0.75" top="0.708333333333333" bottom="1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楚雄州牟定县党政机关单位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  牟定县2023年度大春粮食生产(经济作物）种植计划表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综合股收文员</cp:lastModifiedBy>
  <dcterms:created xsi:type="dcterms:W3CDTF">2023-02-27T10:21:00Z</dcterms:created>
  <dcterms:modified xsi:type="dcterms:W3CDTF">2023-03-07T00:38:59Z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024C5DF4D95B43BEAA4764EF7588C567</vt:lpwstr>
  </property>
</Properties>
</file>