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0县市所有项目" sheetId="1" r:id="rId1"/>
  </sheets>
  <definedNames>
    <definedName name="_xlnm.Print_Titles" localSheetId="0">'10县市所有项目'!$2:$6</definedName>
  </definedNames>
  <calcPr calcId="144525"/>
</workbook>
</file>

<file path=xl/sharedStrings.xml><?xml version="1.0" encoding="utf-8"?>
<sst xmlns="http://schemas.openxmlformats.org/spreadsheetml/2006/main" count="484" uniqueCount="224">
  <si>
    <t>附件：</t>
  </si>
  <si>
    <t>牟定县“十四五”农业农村现代化发展规划建设项目表</t>
  </si>
  <si>
    <t xml:space="preserve">填报单位：牟定县农业农村局                                                 </t>
  </si>
  <si>
    <t>项目类别</t>
  </si>
  <si>
    <t>项目清单</t>
  </si>
  <si>
    <t>任务清单</t>
  </si>
  <si>
    <t>拟申请纳入“十四五”规划情况      （填国家级、省级、州级）</t>
  </si>
  <si>
    <t>项目单位  名称</t>
  </si>
  <si>
    <t>项目名称</t>
  </si>
  <si>
    <t>建设内容及规模</t>
  </si>
  <si>
    <t>建设起止   年限</t>
  </si>
  <si>
    <t>建设   地点</t>
  </si>
  <si>
    <t>总投资
（万元）</t>
  </si>
  <si>
    <t>“十四五”期间计划完成投资</t>
  </si>
  <si>
    <t>计划开工时间</t>
  </si>
  <si>
    <t>计划竣工时间</t>
  </si>
  <si>
    <t>全县合计</t>
  </si>
  <si>
    <t xml:space="preserve"> </t>
  </si>
  <si>
    <t>一、农业基础设施建设</t>
  </si>
  <si>
    <t>牟定县高标准农田建设项目</t>
  </si>
  <si>
    <t>建设高标准农田建设20个项目片区，计划开展农田建设项目13.62万亩，其中：建设高标准农田10.3万亩，建设产业化高效节水灌溉3.32万亩。</t>
  </si>
  <si>
    <t>2020—2025</t>
  </si>
  <si>
    <t>7乡镇</t>
  </si>
  <si>
    <t>国家级</t>
  </si>
  <si>
    <t>牟定县农业农村局</t>
  </si>
  <si>
    <t>牟定县土地综合整治项目</t>
  </si>
  <si>
    <t>以全县区域性缓坡耕地为重点，对全县8万亩耕地实施土地综合整治：土地整形宜机化改造、农用电架设、田园绿化等，为高标准农田建设、农业产业化发展打基础。</t>
  </si>
  <si>
    <t>2021—2025</t>
  </si>
  <si>
    <t xml:space="preserve">牟定县网络化小水利提升改造项目 </t>
  </si>
  <si>
    <t>以全县山区半山区为重点，对全县1700座小坝塘进行除险加固、起闭设备更新，硬化小坝塘引输水沟渠4200公里。</t>
  </si>
  <si>
    <t>牟定县高效节水灌溉建设项目</t>
  </si>
  <si>
    <t>以全县耕地主要靠提灌区域为重点，新建、改造泵站1240座，配套输水主轨道13400公里。</t>
  </si>
  <si>
    <t>牟定县受污染耕地综合治理项目</t>
  </si>
  <si>
    <t>针对全县区域性受白色垃圾、水体污染、矿产污染的耕地进行有针对性的提升改造。</t>
  </si>
  <si>
    <t>牟定县工厂化育秧基地建设项目</t>
  </si>
  <si>
    <t>以满足牟定坝区机插秧、不育秧户水稻栽培2万亩秧苗，建育秧工厂16万平方米。</t>
  </si>
  <si>
    <t>2021-2025</t>
  </si>
  <si>
    <t>共和镇</t>
  </si>
  <si>
    <t>省级</t>
  </si>
  <si>
    <t>牟定县农业机械化综合推广提升项目</t>
  </si>
  <si>
    <t>以加大耕地土地整形宜机化改造为基础，争取农机购置补贴、农机作业补贴、农机化示范项目、农机服务体系建设等项目为支撑，实现农作物耕、种、收综合机械化水平达到55％，农机总动力达到17.5万千瓦，农机作业面积70万亩。</t>
  </si>
  <si>
    <t>七乡镇</t>
  </si>
  <si>
    <t xml:space="preserve">牟定县水稻生产全程机械化建设项目            </t>
  </si>
  <si>
    <t>以实现我县9万亩水稻全程机械化生产为目标，重点提升我县水稻生产各环节农业机械装备质量、改善装备结构，在各乡镇建设我县机械化育秧基地。</t>
  </si>
  <si>
    <t>牟定县油菜生产全程机械化建设项目</t>
  </si>
  <si>
    <t>结合我县“一县一业”大力发展油菜产业的契机，以实现我县5万亩油菜全程机械化生产为目标，发展我县油菜种植、管理、收获，所获后处理等各主要环节的农机化装备，集成可复制、可推广的油菜生产全程机械化技术模式。</t>
  </si>
  <si>
    <t>牟定县农机安全监管体系建设项目</t>
  </si>
  <si>
    <t>以提高我县农机安全监管水平，预防和减少农机安全事故为目标，建设覆盖县、乡、村的农机安全监管体系和农机产品质量投诉处理体系，打造高质量农机技术培训基地。为创建国家级平安农机示范县打牢基础。</t>
  </si>
  <si>
    <t>二、农业产业园建设</t>
  </si>
  <si>
    <t>牟定县高原特色现代农业三产融合示范园建设项目</t>
  </si>
  <si>
    <t xml:space="preserve">    
    园区规划建设“十大基地”：（1）余丁、余新、河梁村商品鲜食豆类种植基。（2）天台、代冲、牟尼村鲜切花种植基地。（3）天山、马厂、有家、官河村商品蔬菜种植基地。（4）高平、江坡、龙排村加工型水果种植基地。（5）周山、龙池、田丰、龙丰村商品茄类、瓜果种植基地。（6）庄三、天台、江坡村特色农产品加工基。（7）民乐、新甸、华星村农产品冷链物流基地。（8）飒马厂、河节冲、庆丰村鲜食水果种植观光采摘基地。（9）环庆丰湖田园综合体观光休闲旅游基地。（10）金马、清波、散花村“彝和园湿地风情小镇”渔光一体示范基地。</t>
  </si>
  <si>
    <t>共和镇、江坡镇、凤屯镇、新桥镇共37个村居委会。</t>
  </si>
  <si>
    <t>牟定县“金马牧歌”农村产业融合示范园建设项目</t>
  </si>
  <si>
    <t>项目规划区域规划面积4200亩。其主要建设内容是新建高标准趣味“农旅”科普示范园1700亩，实施“渔业”养殖小坝塘改造提升20坐800亩，自然村村庄公共基础服务设施改造提升3个村；村庄田间道路四旁绿化400亩，改造提升“生态沁园森林公园”1个1500亩，完善庄三工业聚集区特色优势农产品加工基地1个，600亩，扶持牟定腐乳、火腿、工业辣椒等农业龙头加工企业10家，培育牟定特色农产品交易一条街，</t>
  </si>
  <si>
    <t xml:space="preserve"> 牟定县乡村振兴产业发展核心示范园建设项目</t>
  </si>
  <si>
    <t>新建牟定高原特色优势农业品标准化种植基地10万亩，配套完善田头交易市场10个，重点扶持14家“牟定乳腐”产业生产企业、1家“彝家香”火腿、1家“圣谷”果脯加工企业。</t>
  </si>
  <si>
    <t>牟定县特色农产品加工产业园建设项目</t>
  </si>
  <si>
    <t>新建规模化、标准化果脯、蔬菜、粮油等优势农产品加工技改扩建企业10个；创建省级农业龙头企业10个，绿色农产品品牌50个。</t>
  </si>
  <si>
    <t>庄山工业园区、天台工业园区、江坡镇</t>
  </si>
  <si>
    <t>三、“一县一业”建设</t>
  </si>
  <si>
    <t>“一县一业”建设项目</t>
  </si>
  <si>
    <t>依托牟定县内16家腐乳生产企业和6家专业合作社，走集团化道路，整合腐乳资源、整合品牌。对我县腐乳进行精细化加工，进行统一策划、统一进购原料、统一包装、分散生产，以产品产量入股，进行统一宣传、销售，开拓市场，扩大牟定腐乳生产规模，在庄三工业园区新建腐乳加工园，新建年产2万吨腐乳高标准污水处理设施一套，提高腐乳质量，新建8000吨乳腐标准化年产线10条，新建生产车间15000m2，购置安装乳腐生产设备50台（套）；新建年产优质粮油1万亩生产线8条，生产车间12000m2，购置安装粮油生产加工设备30台（套），烘烤设备8台（套）。示范带动牟定高原特色优质油菜种植7万亩、优质辣椒种植3万亩，优质黄豆种植3万亩，配套产品检测、分拣销售、烘烤等智能化设备。</t>
  </si>
  <si>
    <t>2020-2028</t>
  </si>
  <si>
    <t>牟定县</t>
  </si>
  <si>
    <t>牟定县戌街乡“一乡一特”示范村镇项目</t>
  </si>
  <si>
    <t>依托戌街乡独特气候和区域优势，打造特色果蔬基地。建设内容：沃柑基地5000亩、猕猴桃基地10000亩、冬早桃基地5000亩、鲜蔬菜20000亩。</t>
  </si>
  <si>
    <t>戌街乡</t>
  </si>
  <si>
    <t>牟定县安乐乡“一乡一特”示范村镇项目</t>
  </si>
  <si>
    <t>依托安乐乡丰富连片的缓坡地优势和交通优势，打造以化沃甘、冬桃、芒果、花椒为重点的特色果蔬示范基地10000亩。</t>
  </si>
  <si>
    <t>安乐乡</t>
  </si>
  <si>
    <t>牟定县蟠猫乡“一乡一特”示范村镇项目</t>
  </si>
  <si>
    <t>依托蟠猫乡丰富的水资源、旅游资源和交通优势，打造以樱桃、蓝莓、花卉为重点的休闲观光、采摘体验特色果蔬基地8500亩。</t>
  </si>
  <si>
    <t>蟠猫乡</t>
  </si>
  <si>
    <t>四、种植类产业</t>
  </si>
  <si>
    <t>牟定县农作物区域应急防治中心建设项目</t>
  </si>
  <si>
    <t>建设牟定县农作物病虫害区域应急防治中心占地6亩，新建检测检验用房及配套设备2000平方米，应急防治药品及施药器械库1000平方米，应急药品物资仓储中心2000平方米，建标准病虫害观测场20亩，购置自动观测及信息处理等仪器80台套。</t>
  </si>
  <si>
    <t>共和镇江坡镇凤屯镇 安乐乡</t>
  </si>
  <si>
    <t>牟定县6万亩优质蚕豆基地建设及深加工厂1个</t>
  </si>
  <si>
    <t>1、标准化基地建设(沟、路、抽水站、管道）；2、新品种引进；3、配套设施农业建设；4、落实园艺措施；5、建设深加工厂1个。</t>
  </si>
  <si>
    <t>牟定县10万亩无公害绿色蔬菜（叶菜类）基地建设及交易市场建设项目</t>
  </si>
  <si>
    <t>1、标准化基地建设(沟、路、抽水站、管道）；2、新品种引进；3、配套设施农业建设；4、落实园艺措施；5、建设交易市场1个。</t>
  </si>
  <si>
    <t>牟定县2万亩芦笋基地及深加工厂建设项目</t>
  </si>
  <si>
    <t>1、标准化大棚建设；2、新品种引进；3、配套设施农业建设；4、落实园艺措施；5、建设深加工厂1个。</t>
  </si>
  <si>
    <t>共和镇、
江坡镇、
新桥镇</t>
  </si>
  <si>
    <t>牟定县10万亩优质水果基地建设及深加工厂建设项目</t>
  </si>
  <si>
    <t>建设优质云南红梨基地3万亩；建设冬早桃基地2万亩；建设李子基地3万亩；沃柑基地1万亩；猕猴桃基地1万亩，建设深加工厂1个。</t>
  </si>
  <si>
    <t>牟定县3万亩中药材种植项目及深加工厂建设项目</t>
  </si>
  <si>
    <t>共和镇、
江坡镇、
风屯镇</t>
  </si>
  <si>
    <t>牟定县1.2万亩低效茶园改造及茶叶初制所提升改造项目</t>
  </si>
  <si>
    <t>低效茶园改造1.2万亩、初制所提升改造10个。</t>
  </si>
  <si>
    <t>牟定县3万亩特色花卉种植项目及交易市场建设项目</t>
  </si>
  <si>
    <t>1、标准化大棚建设；2、新品种引进；3、配套设施农业建设；4、落实园艺措施；5、建设交易市场1个。</t>
  </si>
  <si>
    <t>牟定县8万亩优质水稻基地建设项目及深加工厂建设项目</t>
  </si>
  <si>
    <t>牟定县5.5万亩油料基地种植项目及深加工厂建设项目</t>
  </si>
  <si>
    <t>牟定县粮油安全生产区建设项目</t>
  </si>
  <si>
    <t>以粮食生产“两区”划定面积18.5万亩为基础，稳定种植面积，改善基础实施，推广良种、栽培新技术。</t>
  </si>
  <si>
    <t>牟定县良种繁育建设项目</t>
  </si>
  <si>
    <t>依托各级科研院校、专家工作站，合作开展建设水稻、油菜等作物繁制种基地2万亩。</t>
  </si>
  <si>
    <t>共和镇江坡镇</t>
  </si>
  <si>
    <t xml:space="preserve">省级 </t>
  </si>
  <si>
    <t>牟定县产业化种植基地提升改造项目</t>
  </si>
  <si>
    <t>对全县50亩以上的125个产业化种植基地进行提升改造。1、基地道路、机耕路硬化675公里，设计路面均宽3m，厚0.2m；2、配套基地高效节水提水设施180套，输水主管道360公里。</t>
  </si>
  <si>
    <t>牟定县产业化种植基地水肥一体化建设项目</t>
  </si>
  <si>
    <t>以全县种植加工企业、家庭农场、种植大户规模化种植基地为重点，配套完善压缩泵站、储液罐、主管网、滴灌带（喷灌头）布设，通过滴灌实现水肥一体化精准使用。</t>
  </si>
  <si>
    <t>州级</t>
  </si>
  <si>
    <t>牟定县特色果蔬无土栽培示范基地建设项目</t>
  </si>
  <si>
    <t>对全县高端特色果蔬种植企业、家庭农场、种植大户规模化种植基地，示范推广水溶液、有机质等无土栽培基地2万亩。</t>
  </si>
  <si>
    <t>省、州级</t>
  </si>
  <si>
    <t>牟定县6万亩土地轮作项目</t>
  </si>
  <si>
    <t>全县实施6万亩粮豆油轮作试点，其中：共和镇1.5万亩、江坡镇1.1万亩、新桥镇0.8万亩、凤屯镇0.6万亩、安乐乡0.6万亩、戌街乡0.9万亩、蟠猫乡0.5万亩。</t>
  </si>
  <si>
    <t>牟定县数字化智慧高端果蔬种植基地建设项目</t>
  </si>
  <si>
    <t>从节约用地,高质量、高效益发展果蔬种植为目标，示范发展特色高端果蔬种植基地1万亩，配套土壤、气温、产品检测、分拣销售等智能化设备。</t>
  </si>
  <si>
    <t>2021-2023</t>
  </si>
  <si>
    <t>五、养殖类产业</t>
  </si>
  <si>
    <t>牟定县动物保护能力提升工程</t>
  </si>
  <si>
    <t>1、清洁车辆停车900平方米、污染车辆停车场900平方米；  2、化验室24间360平方米；  3、清洗房600平方米；烘干房600平方米；4、人员用房900平方米；5、60米深水井6座；6、硬化场地6000平方米；7、设备用房300平方米；8、50立方米压力罐6座；9、500立方米污水处理设施6套；10、6个生猪运输车辆清洗消毒中心建设。</t>
  </si>
  <si>
    <t>2020-2022</t>
  </si>
  <si>
    <t>县农业和农村局</t>
  </si>
  <si>
    <t>牟定县生猪标准化规模养殖建设项目</t>
  </si>
  <si>
    <t>建设年出栏10万头以上的生猪规模养殖场5个；年出栏1万头以上的生猪规模养殖场5个；年出栏1千头以上的生猪规模养殖场30个。建设标准化猪舍300000平方米以及基础设施。</t>
  </si>
  <si>
    <t>牟定县标准化畜禽肉类冷链物流中心建设项目</t>
  </si>
  <si>
    <t>依托牟定县生猪标准化屠宰生产线、牛（羊）标准化屠宰生产线、活禽标准化屠宰生产线，新建屠禽肉类洗消车间1000平方米，分割车间3000平方米，冷链仓库4000平方米，销售交易平台2000平方米，建立线上平台。通过项目实施、达到肉类分部位、等级，易于线上线下交易，提高肉类附加值，实现销售收益1000万收益以上，达到对外有交易，对内有补充。</t>
  </si>
  <si>
    <t>牟定县动物防疫体系建设</t>
  </si>
  <si>
    <t xml:space="preserve">    （一）土建工程：村兽医室94间9400平方米。
    （二）配套设备：1、台式电脑94台；2、疫苗冷藏冰箱94台；3、办公桌椅94套；4、疫苗冷藏箱94个；5、兽医诊疗设备94台套。</t>
  </si>
  <si>
    <t>2021年</t>
  </si>
  <si>
    <t>2025年</t>
  </si>
  <si>
    <t>牟定县数字化智慧渔业体系建设项目</t>
  </si>
  <si>
    <t>构建基于物联网的水产养殖生产和管理系统，推进水体环境实时监控、饵料精准投喂、病害监测预警、循环水装备控制、网箱自动升降控制、无人机巡航等数字技术装备普及应用，发展数字水产养殖。</t>
  </si>
  <si>
    <t>2021-2022</t>
  </si>
  <si>
    <t>12600</t>
  </si>
  <si>
    <t>牟定县稻田综合种养殖基地建设项目</t>
  </si>
  <si>
    <t>（一）在七乡镇开展10000亩稻田综合（淡水鱼、鳝鱼、泥鳅），以校企合作为平台，开展稻田养殖鳝鱼、泥鳅试验示范推广。（二）在共和镇建水生动物疫病防控监测中心。主要包括实验准备室、细菌检验实验室、寄生虫检验实验室、分子生物学实验室、理化实验室、药品和试剂室、天平室、信息资料综合分析室等功能区。购置细菌检测、寄生虫检测、水质检测及药物敏感型检测用实验设备以及运输工具等。
（三）在高海拔地区租赁100亩农田，建设养殖池，配套相关设备，以院企合作为平台，在冷凉地区开展以冷水鱼为主的育苗及引苗试验，服务水产生产。</t>
  </si>
  <si>
    <t>牟定县水产育苗基地建设项目</t>
  </si>
  <si>
    <t>在高海拔地区租赁100亩农田，建设养殖池，配套相关设备，以院企合作为平台，在冷凉地区开展以冷水鱼为主的育苗及引苗试验，服务大田生产。周期10年。</t>
  </si>
  <si>
    <t>牟定县渔业工厂化养殖示范基地建设项目</t>
  </si>
  <si>
    <t>新建渔业工厂化养殖示范基地4个，建设工厂化水域面积120亩，配套推水集装箱、供氧设备、数字化监控设备、池塘循环路道、四周绿化等。</t>
  </si>
  <si>
    <t>2021—2024</t>
  </si>
  <si>
    <t>禄丰县农业农村局</t>
  </si>
  <si>
    <t>六、农产品加工及流通业</t>
  </si>
  <si>
    <t xml:space="preserve">  牟定县智慧农产品冷链物流园区建设项目</t>
  </si>
  <si>
    <t>依托牟定县现代农业产业（三产融合）园区建设果、蔬花卉原料基地。新建冷链仓库五栋，建筑面积为30812平方米；包装车间二栋，建筑面积均为6592平方米；其他配套基础设施工程建筑面积为5736.56平方米，配套产品检测、分拣销售等智能化设备。通过物流园区建设，可实现仓储9万吨,分流销售果蔬12万吨次，年可实现经济效益2500万元。</t>
  </si>
  <si>
    <t>2020-2021</t>
  </si>
  <si>
    <t>共和镇华星村委会</t>
  </si>
  <si>
    <t>牟定县智慧优势特色农产品加工项目</t>
  </si>
  <si>
    <t>依托牟定县内16家腐乳生产企业，走集团化道路，整合腐乳资源、整合品牌。对我县腐乳进行精细化加工，进行统一策划、统一进购原料、统一包装、分散生产，以产品产量入股，进行统一宣传、销售，开拓市场，扩大牟定腐乳生产规模，提高腐乳质量新建8000吨乳腐标准化年产线6条，生产车间5000m2，购置安装乳腐生产设备50台（套）；新建年产2000吨果脯生产线3条，生产车间2000m2，购置安装果脯生产设备20台（套）；新建年产优质粮油1万亩生产线8条，生产车间2000m2，购置安装粮油生产设备30台（套）。示范带动牟定高原特色10万亩优质水稻、5万亩优质油菜、3万亩优质水果示范种植，配套产品检测、分拣销售等智能化设备。</t>
  </si>
  <si>
    <t>2020-2025</t>
  </si>
  <si>
    <t>牟定县农产品仓储保鲜冷链物流设施建设工程</t>
  </si>
  <si>
    <t>新建250m3高温库(3-5Cº)9座；新建200m3气调库(-15Cº--18Cº)11座</t>
  </si>
  <si>
    <t>牟定县农业产业化联合体项目</t>
  </si>
  <si>
    <t>依托“牟定腐乳”地理标识和区域品牌，打造集“牟定腐乳”主导品牌、原料基地、公司合作社农户等紧密的农业产业化联合体。</t>
  </si>
  <si>
    <t>牟定县绿色产业基地高标准绿色种养植基地提升改造项目</t>
  </si>
  <si>
    <t>对全县目前申报的绿色种养殖产业基地进行提升改造。1、基地道路、机耕路硬化500公里，设计路面均宽3m，厚0.2m；2、配套基地高效节水提水设施100套，输水主管道160公里；3、土壤改良1万亩；4、品质提升改良50个。</t>
  </si>
  <si>
    <t>省 级</t>
  </si>
  <si>
    <t>牟定县创业创新基地示范建设项目</t>
  </si>
  <si>
    <t>依托牟定县现代农业示范园，建设牟定县创业创新示范基地。</t>
  </si>
  <si>
    <t>牟定县一二三产融合产业兴村强县项目</t>
  </si>
  <si>
    <t>云南依托楚雄圣谷食品有限公司建设2.5万亩“江红李”种植、育苗实验示范、休闲观光及精深加工为主导产业的产业兴村强县项目</t>
  </si>
  <si>
    <t>江坡镇</t>
  </si>
  <si>
    <t>2020年</t>
  </si>
  <si>
    <t>牟定县“一村一品”示范村镇建设项目</t>
  </si>
  <si>
    <t>依托牟定县气候特色和区域优势，围绕优势特色葡萄、沃柑、云南红梨、芦笋、猕猴桃、软籽石榴、冬早桃、大粒蚕豆、花卉、食用菌、生猪等产业，在全县打造20个特色“一村一品”示范村。建设内容：水果基地8万亩、蔬菜基地10万亩、花卉基地1.5万亩、食用菌基地1万亩、年生猪出栏40万头。</t>
  </si>
  <si>
    <t>七、农产品质量安全监管</t>
  </si>
  <si>
    <t>牟定县农作物统防统治及绿色防控项目</t>
  </si>
  <si>
    <t>每年统防统治面积不少于30万亩。购买无人机30架；太阳能杀虫灯1000盏；黄色、蓝色粘虫板100000片；螟蛾诱捕器10000套。购置农作物病虫疫情预警及指挥平台1套；物联网监测预警系统1套；虫情信息自动采集系统1套；农作物病菌孢子自动捕捉培养系统1套；害虫性诱自动诱捕器1套；农田远程实时监测设备1套；病虫监测智能网关1套；农田害鼠监测设备1套；</t>
  </si>
  <si>
    <t>牟定县农产品质量安全在线监管平台建设项目</t>
  </si>
  <si>
    <t>1、结合国家级农产品质量安全示范县创建，在全县一定规模的种养殖企业、生产基地安装在线实时监控系统，对农产品质量安全监管实现在线实时监督管理；2、建立全县大数据监管平台1个，7乡镇监管平台各1个，实现动物检疫、农产品合格证、产品追溯等网络化监控；3、建成全县产、供、销一体综合网络数据库，实现云数据共享。</t>
  </si>
  <si>
    <t>八、"农旅"融合</t>
  </si>
  <si>
    <t>牟定县休闲农业和乡村旅游项目</t>
  </si>
  <si>
    <t>依托昆楚大复线、楚大高速过境段、元双二级路过境段，打造休闲观光农业和乡村旅游示范点。建设内容：庆丰湖化佛山。</t>
  </si>
  <si>
    <t>牟定县花卉休闲产业园建设项目</t>
  </si>
  <si>
    <t>项目围绕滇中城市一体化、楚雄半小时休闲旅游经济圈、元双公路、楚大高速复线、楚姚高速公路的建设，借力化佛山风景名胜区的影响力，依托牟尼村委会花卉种植基地，规划以共和镇、凤屯镇、江坡镇为种植核心，建设以花卉产业和休闲旅游业为主、一二三产业融合发展的综合开放现代农业产业园区。建设鲜切花卉种植核心示范区1万亩亩、1—2个田园综合体及一批特色乡村旅游示范村、花卉繁制种基地1000亩和花卉系列产品加工厂、配套建设花卉交易中心、配送物流中心、生态花卉餐厅及相关设施，推动一二三产业融合发展，打造楚雄后花园和康养基地，创建省级现代农业产业园。</t>
  </si>
  <si>
    <t>共和镇、江坡镇、凤屯镇</t>
  </si>
  <si>
    <t>九、数字农业</t>
  </si>
  <si>
    <t>牟定县农作物病虫害数字化监测预警田间监测点项目建设</t>
  </si>
  <si>
    <t>建设一个县级农作物病虫害数字化监测预警系统，主要配备自动虫情测报灯、性诱监测诱捕器、气候监测仪、重大病害智能监测仪、田间可移动实时监测设备（可移动监测单兵设备）和数据传输、汇总、分析等软硬件设施设备，简易交通工具，以及增配田间实时监测物联网设施设备。（二）农作物病虫害监测预警田间监测点建设
每个乡镇建设一个农作物病虫害监测预警田间监测点，主要建设病虫害监测监测点简易房一个，架设220伏交流电至简易房，供虫情测报灯每天运转使用，安装虫情测报灯一台，每个监测点采购50台应急药械供病虫害应急防控使用，
采购病虫害测报相关工具书籍，供测报人员学习使用。对各乡镇测报人员进行培训，帮助测报人员逐步掌握测报技能，熟悉测报业务。</t>
  </si>
  <si>
    <t>共和镇江坡镇凤屯镇 安乐乡戌街乡蟠猫乡新桥镇</t>
  </si>
  <si>
    <t>牟定县数字乡村试点建设项目</t>
  </si>
  <si>
    <t>提升全县7个乡镇89个村（居委会）农村的光纤互联网，数字电视以及4G、5Ｇ网络覆盖，整合数字资源共享平台，完善“三农”信息服务体系，探索乡村数字治理新模式，加快推动农村水利、公路、农业生产加工等传统基础设施的数字化、智能化转型。推进智慧水利、智慧交通、智能电网、智慧农业、智慧物流建设，培养乡村数字经济新业态，推动信息化与农业的相融合发展模式，探索农业农村的大数据管理，有意识的培养农村电商品牌5个，实现牟定数字乡村产业融合发展，最终实现“互联网+”向农村延伸覆盖，服务乡村振兴。</t>
  </si>
  <si>
    <t>牟定县智慧农产品冷链物流园区建设项目</t>
  </si>
  <si>
    <t>专项债券</t>
  </si>
  <si>
    <t>牟定县农业数据云平台建设项目</t>
  </si>
  <si>
    <t>建成覆盖全县农业全产业链，集数据监测、分析、发布和服务于一体的数据云平台，省级以上龙头企业建设基地物联网应用比例达20%以上。</t>
  </si>
  <si>
    <t>项目乡镇</t>
  </si>
  <si>
    <t>十、人才培育与农技推广服务体系建设</t>
  </si>
  <si>
    <t xml:space="preserve"> 牟定县乡土人才培训项目</t>
  </si>
  <si>
    <t>1.开展乡土人才示范培训，实施农村实用人才“职业素质和能力提升计划”，培育一批“土专家”“田秀才”、产业发展带头人和农村电商人才，每年培训乡土人才2000名，累计培训6000名。2.在全县种养殖企业、合作社、家庭农场全面推行食用农产品合格证制度。</t>
  </si>
  <si>
    <t>全县7个乡镇</t>
  </si>
  <si>
    <t>国家级、省级、州级</t>
  </si>
  <si>
    <t>牟定县高素质农民培训基地建设项目。</t>
  </si>
  <si>
    <t>1、建设农民科技教育培训教学大楼、多媒体教室及业务用房4000m2及教学设施设备配备；2、十四五期间培训高素质农民5000人。。</t>
  </si>
  <si>
    <t>牟定县散花村委会四十亩</t>
  </si>
  <si>
    <t>国家</t>
  </si>
  <si>
    <t>牟定县农民科技教育培训教学实训基地建设项目</t>
  </si>
  <si>
    <t>1、建设培训多媒体教室及业务用房3万平方米（30000m2）及教学设施设备配备；2、十四五期间开展现场教学500场次，辐射带动培训学员6000余人次。</t>
  </si>
  <si>
    <t>7乡镇（15个教学实训基地）</t>
  </si>
  <si>
    <t>牟定县乡村振兴人才培训田间学校建设项目</t>
  </si>
  <si>
    <t>1、建设培训多媒体教室及业务用房4000m2及教学设施设备配备；2、开展乡村振兴人才培训1万人。</t>
  </si>
  <si>
    <t>2乡镇</t>
  </si>
  <si>
    <t>牟定县农业农业局</t>
  </si>
  <si>
    <t>十一、美丽乡村建设</t>
  </si>
  <si>
    <t>牟定县农村人居环境整治建设项目</t>
  </si>
  <si>
    <t>新建一体化污水处理站一座，近期一期150m³/d，铺设污水管网5.05km。各乡镇已到位资金50%，尚有50%资金不到位，按照350万元/乡镇。新建日处理生活垃圾150吨垃圾处理场1个(1000万元)，新建日转运生活垃圾30吨中转站6个（600万元）。建设326个自然村326个污水氧化塘及村内污水收集沟渠设施。20万元/村。农村无害化卫生户厕12000个。投资0.3万元/个。50户以上无卫生公厕的自荐然村各建一个卫生公厕所共建200座。投资10万元/座。水源地保护工程新建防护围栏1440m，新建警示标志牌10个;生活污水收集工程新建1175米，沟渠修缮1986米；生活污水处理工程新建20m3/d生物塘污水处理系统1座;生活垃圾收集清运工程新建垃圾房1座、购置垃圾斗14个、勾臂式垃圾运输车1辆。投资100万元/行政村。</t>
  </si>
  <si>
    <t>牟定县村庄公共基础设施建设工程</t>
  </si>
  <si>
    <t>牟定县村庄公共基础设施建设工程规划建设入库项目15个。规划项目建设内容是：新建村内道路66条，长68.33km；设计规格是路面宽3m，厚0.2m；配套安装太阳灯1258盏；新建村庄综合性公共服务中心文化活动室60个，9150m2；新建文化活动室配套厨房46个，1840m2；新建公厕63个，1270m2；新建篮球场53块，31800m2。</t>
  </si>
  <si>
    <t>牟定县小村庄文化活动场所建设项目</t>
  </si>
  <si>
    <r>
      <rPr>
        <sz val="9"/>
        <rFont val="宋体"/>
        <charset val="134"/>
      </rPr>
      <t>对人口在200人以下的120个村庄进行文化活动场所建设。新建文化活动室配套厨房120个，1840m</t>
    </r>
    <r>
      <rPr>
        <vertAlign val="superscript"/>
        <sz val="9"/>
        <rFont val="宋体"/>
        <charset val="134"/>
      </rPr>
      <t>2</t>
    </r>
    <r>
      <rPr>
        <sz val="9"/>
        <rFont val="宋体"/>
        <charset val="134"/>
      </rPr>
      <t>；新建公厕73个，1460m</t>
    </r>
    <r>
      <rPr>
        <vertAlign val="superscript"/>
        <sz val="9"/>
        <rFont val="宋体"/>
        <charset val="134"/>
      </rPr>
      <t>2</t>
    </r>
    <r>
      <rPr>
        <sz val="9"/>
        <rFont val="宋体"/>
        <charset val="134"/>
      </rPr>
      <t>；新建篮球场42块，25200m</t>
    </r>
    <r>
      <rPr>
        <vertAlign val="superscript"/>
        <sz val="9"/>
        <rFont val="宋体"/>
        <charset val="134"/>
      </rPr>
      <t>2</t>
    </r>
    <r>
      <rPr>
        <sz val="9"/>
        <rFont val="宋体"/>
        <charset val="134"/>
      </rPr>
      <t>。</t>
    </r>
  </si>
  <si>
    <t>牟定县村组公路提升改造项目</t>
  </si>
  <si>
    <t>全县硬化村组公路300公里，设计规格：路面均宽6m，厚0.25m；村组公路加宽及损毁公路修复45公里。</t>
  </si>
  <si>
    <t>牟定县村间古文化遗址保护性修复项目</t>
  </si>
  <si>
    <r>
      <rPr>
        <sz val="9"/>
        <rFont val="宋体"/>
        <charset val="134"/>
      </rPr>
      <t>以弘扬传统历史文化为目的,对村间古建筑古遗址进行保护性修缮。修缮遗址160处，修缮面积22400m</t>
    </r>
    <r>
      <rPr>
        <vertAlign val="superscript"/>
        <sz val="9"/>
        <rFont val="宋体"/>
        <charset val="134"/>
      </rPr>
      <t>2</t>
    </r>
    <r>
      <rPr>
        <sz val="9"/>
        <rFont val="宋体"/>
        <charset val="134"/>
      </rPr>
      <t>。</t>
    </r>
  </si>
  <si>
    <t>牟定县村间残垣断壁清理项目</t>
  </si>
  <si>
    <r>
      <rPr>
        <sz val="9"/>
        <rFont val="宋体"/>
        <charset val="134"/>
      </rPr>
      <t>以规范村间房屋建设、改善面貌为目的,对村间历史余留的破废建筑物、违规建筑物等残垣断壁进行全面清理拆除。清理拆除729处，清理拆除面积700000m</t>
    </r>
    <r>
      <rPr>
        <vertAlign val="superscript"/>
        <sz val="9"/>
        <rFont val="宋体"/>
        <charset val="134"/>
      </rPr>
      <t>2</t>
    </r>
    <r>
      <rPr>
        <sz val="9"/>
        <rFont val="宋体"/>
        <charset val="134"/>
      </rPr>
      <t>，</t>
    </r>
  </si>
  <si>
    <t>牟定县村间绿化美化建设项目</t>
  </si>
  <si>
    <t>通过农村人居环境整治,对全县729个自然村四旁及道路边进行绿化、美化。购置移栽各类苗木35万株。</t>
  </si>
  <si>
    <t>县级</t>
  </si>
  <si>
    <t>牟定县乡村房建发展空间布局规划建设项目</t>
  </si>
  <si>
    <t>以全县1186个自然村为对象，开展自然查房屋建设发展空间布局规划，规范农村房屋建筑，依托美丽乡村建设，逐步打造功能齐备的新村庄。</t>
  </si>
  <si>
    <t>十二、农业生态环保</t>
  </si>
  <si>
    <t>牟定县畜禽粪污资源化利用整县推进项目</t>
  </si>
  <si>
    <t>改造升级饮污分离盒2700套、建设氧化塘1800m³、异位发酵床1000㎡、厌氧发酵池1800m³、大中型沼气工程2座、区域性粪污集中处理中心1座等相关设施。通过粪便处理，年可生产商品有机肥（含沼渣）2.94万吨，实现产值2352万元（按800元/吨计）；产沼气200万立方米（按单价0.8元/每立方米沼气），年可实现产值160万元；年产沼液 31万吨（按单价10元/每吨），年可实现产值310万元。项目共计可实现产值2822万元。</t>
  </si>
  <si>
    <t>牟定县种养生态循环一体化项目</t>
  </si>
  <si>
    <t>种植业、养殖业重点的区域建设畜禽养殖场与当地规模化种植相配套的生态循环基地。</t>
  </si>
  <si>
    <t>牟定县受污染耕地修复治理项目</t>
  </si>
  <si>
    <t>对全县8600亩受污染耕地实施生态修复治理。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</si>
</sst>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s>
  <fonts count="40">
    <font>
      <sz val="11"/>
      <color theme="1"/>
      <name val="宋体"/>
      <charset val="134"/>
      <scheme val="minor"/>
    </font>
    <font>
      <b/>
      <sz val="11"/>
      <color theme="1"/>
      <name val="宋体"/>
      <charset val="134"/>
      <scheme val="minor"/>
    </font>
    <font>
      <sz val="12"/>
      <color theme="1"/>
      <name val="宋体"/>
      <charset val="134"/>
      <scheme val="minor"/>
    </font>
    <font>
      <sz val="20"/>
      <color theme="1"/>
      <name val="方正小标宋简体"/>
      <charset val="134"/>
    </font>
    <font>
      <sz val="14"/>
      <color theme="1"/>
      <name val="宋体"/>
      <charset val="134"/>
      <scheme val="minor"/>
    </font>
    <font>
      <b/>
      <sz val="12"/>
      <color theme="1"/>
      <name val="宋体"/>
      <charset val="134"/>
      <scheme val="minor"/>
    </font>
    <font>
      <sz val="9"/>
      <color theme="1"/>
      <name val="宋体"/>
      <charset val="134"/>
      <scheme val="minor"/>
    </font>
    <font>
      <b/>
      <sz val="9"/>
      <color theme="1"/>
      <name val="宋体"/>
      <charset val="134"/>
      <scheme val="minor"/>
    </font>
    <font>
      <sz val="9"/>
      <name val="宋体"/>
      <charset val="134"/>
    </font>
    <font>
      <sz val="9"/>
      <name val="宋体"/>
      <charset val="134"/>
      <scheme val="minor"/>
    </font>
    <font>
      <sz val="9"/>
      <name val="SimSun"/>
      <charset val="134"/>
    </font>
    <font>
      <sz val="9"/>
      <name val="宋体"/>
      <charset val="134"/>
      <scheme val="major"/>
    </font>
    <font>
      <sz val="10"/>
      <name val="宋体"/>
      <charset val="134"/>
      <scheme val="minor"/>
    </font>
    <font>
      <sz val="9"/>
      <color theme="1"/>
      <name val="宋体"/>
      <charset val="134"/>
    </font>
    <font>
      <sz val="9"/>
      <color rgb="FF00000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sz val="12"/>
      <name val="Times New Roman"/>
      <charset val="134"/>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9" applyNumberFormat="0" applyAlignment="0" applyProtection="0">
      <alignment vertical="center"/>
    </xf>
    <xf numFmtId="44" fontId="0" fillId="0" borderId="0" applyFont="0" applyFill="0" applyBorder="0" applyAlignment="0" applyProtection="0">
      <alignment vertical="center"/>
    </xf>
    <xf numFmtId="0" fontId="18" fillId="0" borderId="0"/>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0"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6" fillId="0" borderId="0" applyNumberForma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18" fillId="0" borderId="0">
      <alignment vertical="center"/>
    </xf>
    <xf numFmtId="0" fontId="29" fillId="0" borderId="11" applyNumberFormat="0" applyFill="0" applyAlignment="0" applyProtection="0">
      <alignment vertical="center"/>
    </xf>
    <xf numFmtId="0" fontId="30" fillId="0" borderId="0"/>
    <xf numFmtId="0" fontId="31" fillId="0" borderId="11" applyNumberFormat="0" applyFill="0" applyAlignment="0" applyProtection="0">
      <alignment vertical="center"/>
    </xf>
    <xf numFmtId="0" fontId="20" fillId="9" borderId="0" applyNumberFormat="0" applyBorder="0" applyAlignment="0" applyProtection="0">
      <alignment vertical="center"/>
    </xf>
    <xf numFmtId="0" fontId="23" fillId="0" borderId="12" applyNumberFormat="0" applyFill="0" applyAlignment="0" applyProtection="0">
      <alignment vertical="center"/>
    </xf>
    <xf numFmtId="0" fontId="20" fillId="10" borderId="0" applyNumberFormat="0" applyBorder="0" applyAlignment="0" applyProtection="0">
      <alignment vertical="center"/>
    </xf>
    <xf numFmtId="0" fontId="32" fillId="11" borderId="13" applyNumberFormat="0" applyAlignment="0" applyProtection="0">
      <alignment vertical="center"/>
    </xf>
    <xf numFmtId="0" fontId="33" fillId="11" borderId="9" applyNumberFormat="0" applyAlignment="0" applyProtection="0">
      <alignment vertical="center"/>
    </xf>
    <xf numFmtId="0" fontId="34" fillId="12" borderId="14" applyNumberFormat="0" applyAlignment="0" applyProtection="0">
      <alignment vertical="center"/>
    </xf>
    <xf numFmtId="0" fontId="16" fillId="13" borderId="0" applyNumberFormat="0" applyBorder="0" applyAlignment="0" applyProtection="0">
      <alignment vertical="center"/>
    </xf>
    <xf numFmtId="0" fontId="20" fillId="14" borderId="0" applyNumberFormat="0" applyBorder="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16" fillId="17" borderId="0" applyNumberFormat="0" applyBorder="0" applyAlignment="0" applyProtection="0">
      <alignment vertical="center"/>
    </xf>
    <xf numFmtId="0" fontId="20"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20" fillId="27"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8" fillId="0" borderId="0"/>
    <xf numFmtId="0" fontId="16" fillId="31" borderId="0" applyNumberFormat="0" applyBorder="0" applyAlignment="0" applyProtection="0">
      <alignment vertical="center"/>
    </xf>
    <xf numFmtId="0" fontId="20" fillId="32" borderId="0" applyNumberFormat="0" applyBorder="0" applyAlignment="0" applyProtection="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alignment vertical="center"/>
    </xf>
    <xf numFmtId="0" fontId="18" fillId="0" borderId="0"/>
  </cellStyleXfs>
  <cellXfs count="84">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6" fillId="0" borderId="6" xfId="0" applyFont="1" applyFill="1" applyBorder="1">
      <alignment vertical="center"/>
    </xf>
    <xf numFmtId="0" fontId="6" fillId="0" borderId="6" xfId="0" applyFont="1" applyFill="1" applyBorder="1" applyAlignment="1">
      <alignment horizontal="center" vertical="center"/>
    </xf>
    <xf numFmtId="0" fontId="6" fillId="0" borderId="6" xfId="0"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6" xfId="0" applyFont="1" applyFill="1" applyBorder="1" applyAlignment="1">
      <alignment horizontal="right" vertical="center"/>
    </xf>
    <xf numFmtId="0" fontId="8" fillId="0" borderId="6"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57" applyFont="1" applyFill="1" applyBorder="1" applyAlignment="1">
      <alignment horizontal="center" vertical="center" wrapText="1"/>
    </xf>
    <xf numFmtId="177" fontId="8" fillId="0" borderId="1" xfId="0" applyNumberFormat="1" applyFont="1" applyFill="1" applyBorder="1" applyAlignment="1">
      <alignment horizontal="right" vertical="center" wrapText="1"/>
    </xf>
    <xf numFmtId="0" fontId="9" fillId="0" borderId="6" xfId="0" applyFont="1" applyFill="1" applyBorder="1" applyAlignment="1">
      <alignment horizontal="right" vertical="center"/>
    </xf>
    <xf numFmtId="0" fontId="8" fillId="0" borderId="6" xfId="0" applyFont="1" applyFill="1" applyBorder="1" applyAlignment="1">
      <alignment horizontal="right"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center"/>
    </xf>
    <xf numFmtId="177" fontId="8" fillId="0" borderId="6" xfId="0" applyNumberFormat="1" applyFont="1" applyFill="1" applyBorder="1" applyAlignment="1">
      <alignment horizontal="right" vertical="center" wrapText="1"/>
    </xf>
    <xf numFmtId="0" fontId="8" fillId="0" borderId="6" xfId="0" applyFont="1" applyFill="1" applyBorder="1" applyAlignment="1">
      <alignment horizontal="left" vertical="top" wrapText="1"/>
    </xf>
    <xf numFmtId="0" fontId="8" fillId="0" borderId="6" xfId="0" applyFont="1" applyFill="1" applyBorder="1" applyAlignment="1">
      <alignment horizontal="center" vertical="center"/>
    </xf>
    <xf numFmtId="0" fontId="7" fillId="0" borderId="6" xfId="0" applyFont="1" applyFill="1" applyBorder="1" applyAlignment="1">
      <alignment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horizontal="right" vertical="center" wrapText="1"/>
    </xf>
    <xf numFmtId="49" fontId="9" fillId="0" borderId="6" xfId="57"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top" wrapText="1"/>
    </xf>
    <xf numFmtId="177" fontId="8" fillId="0" borderId="1" xfId="57" applyNumberFormat="1" applyFont="1" applyFill="1" applyBorder="1" applyAlignment="1">
      <alignment horizontal="right" vertical="center" wrapText="1"/>
    </xf>
    <xf numFmtId="0" fontId="9" fillId="0" borderId="6" xfId="0" applyFont="1" applyFill="1" applyBorder="1" applyAlignment="1">
      <alignment vertical="center" wrapText="1"/>
    </xf>
    <xf numFmtId="0" fontId="9" fillId="0" borderId="6" xfId="57" applyNumberFormat="1" applyFont="1" applyFill="1" applyBorder="1" applyAlignment="1">
      <alignment horizontal="right" vertical="center" wrapText="1"/>
    </xf>
    <xf numFmtId="0" fontId="9" fillId="0" borderId="6" xfId="0" applyFont="1" applyFill="1" applyBorder="1" applyAlignment="1">
      <alignment horizontal="center" vertical="top" wrapText="1"/>
    </xf>
    <xf numFmtId="0" fontId="6" fillId="0" borderId="6" xfId="0"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top" wrapText="1"/>
    </xf>
    <xf numFmtId="177" fontId="11" fillId="0" borderId="6" xfId="0" applyNumberFormat="1" applyFont="1" applyFill="1" applyBorder="1" applyAlignment="1">
      <alignment horizontal="right" vertical="center" wrapText="1"/>
    </xf>
    <xf numFmtId="49" fontId="11" fillId="0" borderId="6" xfId="20" applyNumberFormat="1" applyFont="1" applyFill="1" applyBorder="1" applyAlignment="1">
      <alignment horizontal="center" vertical="center" wrapText="1"/>
    </xf>
    <xf numFmtId="0" fontId="9" fillId="0" borderId="6" xfId="60" applyNumberFormat="1" applyFont="1" applyFill="1" applyBorder="1" applyAlignment="1">
      <alignment horizontal="center" vertical="center" wrapText="1"/>
    </xf>
    <xf numFmtId="49" fontId="9" fillId="0" borderId="6" xfId="60" applyNumberFormat="1" applyFont="1" applyFill="1" applyBorder="1" applyAlignment="1">
      <alignment horizontal="righ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top" wrapText="1"/>
    </xf>
    <xf numFmtId="177" fontId="12" fillId="0" borderId="6" xfId="0" applyNumberFormat="1" applyFont="1" applyFill="1" applyBorder="1" applyAlignment="1">
      <alignment horizontal="right" vertical="center" wrapText="1"/>
    </xf>
    <xf numFmtId="0" fontId="8"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8" fillId="0" borderId="6" xfId="0" applyFont="1" applyFill="1" applyBorder="1" applyAlignment="1">
      <alignment horizontal="left" vertical="center" wrapText="1"/>
    </xf>
    <xf numFmtId="49" fontId="11" fillId="0" borderId="6" xfId="57" applyNumberFormat="1" applyFont="1" applyFill="1" applyBorder="1" applyAlignment="1">
      <alignment horizontal="center" vertical="center" wrapText="1"/>
    </xf>
    <xf numFmtId="49" fontId="9" fillId="0" borderId="6" xfId="6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right" vertical="center" wrapText="1"/>
    </xf>
    <xf numFmtId="0" fontId="14" fillId="0" borderId="0" xfId="0" applyFont="1" applyFill="1" applyAlignment="1">
      <alignment horizontal="center" vertical="center" wrapText="1"/>
    </xf>
    <xf numFmtId="0" fontId="6" fillId="0" borderId="6" xfId="0" applyFont="1" applyFill="1" applyBorder="1" applyAlignment="1">
      <alignment horizontal="left" vertical="top" wrapText="1"/>
    </xf>
    <xf numFmtId="0" fontId="6" fillId="0" borderId="6" xfId="0" applyFont="1" applyFill="1" applyBorder="1" applyAlignment="1">
      <alignment horizontal="right" vertical="center" wrapText="1"/>
    </xf>
    <xf numFmtId="177" fontId="9" fillId="0" borderId="6" xfId="0" applyNumberFormat="1" applyFont="1" applyFill="1" applyBorder="1" applyAlignment="1">
      <alignment horizontal="center" vertical="center" wrapText="1"/>
    </xf>
    <xf numFmtId="176" fontId="7" fillId="0" borderId="6"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left" vertical="top"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right" vertical="center"/>
    </xf>
    <xf numFmtId="0" fontId="15" fillId="0" borderId="6" xfId="0" applyFont="1" applyFill="1" applyBorder="1" applyAlignment="1">
      <alignment horizontal="center" vertical="center" wrapText="1"/>
    </xf>
    <xf numFmtId="0" fontId="15" fillId="0" borderId="6" xfId="0" applyFont="1" applyFill="1" applyBorder="1" applyAlignment="1">
      <alignment horizontal="left" vertical="top" wrapText="1"/>
    </xf>
    <xf numFmtId="0" fontId="15" fillId="0" borderId="6" xfId="0" applyFont="1" applyFill="1" applyBorder="1" applyAlignment="1">
      <alignment horizontal="right" vertical="center" wrapText="1"/>
    </xf>
    <xf numFmtId="0" fontId="9" fillId="0" borderId="6" xfId="0" applyFont="1" applyFill="1" applyBorder="1">
      <alignment vertical="center"/>
    </xf>
    <xf numFmtId="0" fontId="8" fillId="0" borderId="6" xfId="57" applyFont="1" applyFill="1" applyBorder="1" applyAlignment="1">
      <alignment horizontal="center" vertical="center" wrapText="1"/>
    </xf>
    <xf numFmtId="0" fontId="0" fillId="0" borderId="0" xfId="0" applyFill="1" applyAlignment="1">
      <alignment horizontal="center" vertical="center"/>
    </xf>
    <xf numFmtId="0" fontId="13" fillId="0" borderId="6" xfId="0" applyFont="1" applyFill="1" applyBorder="1" applyAlignment="1">
      <alignment vertical="center" wrapText="1"/>
    </xf>
    <xf numFmtId="0" fontId="6" fillId="0" borderId="6" xfId="60" applyFont="1" applyFill="1" applyBorder="1" applyAlignment="1" applyProtection="1">
      <alignment horizontal="center" vertical="center" wrapText="1" readingOrder="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常规 3 2 2" xfId="20"/>
    <cellStyle name="解释性文本" xfId="21" builtinId="53"/>
    <cellStyle name="常规 6 2"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2" xfId="55"/>
    <cellStyle name="常规 2" xfId="56"/>
    <cellStyle name="常规 3" xfId="57"/>
    <cellStyle name="常规 4 3" xfId="58"/>
    <cellStyle name="常规 7" xfId="59"/>
    <cellStyle name="常规_Sheet1" xfId="60"/>
  </cellStyles>
  <dxfs count="1">
    <dxf>
      <fill>
        <patternFill patternType="solid">
          <fgColor indexed="10"/>
          <bgColor indexed="14"/>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565150</xdr:colOff>
      <xdr:row>22</xdr:row>
      <xdr:rowOff>0</xdr:rowOff>
    </xdr:from>
    <xdr:to>
      <xdr:col>1</xdr:col>
      <xdr:colOff>670560</xdr:colOff>
      <xdr:row>22</xdr:row>
      <xdr:rowOff>4445</xdr:rowOff>
    </xdr:to>
    <xdr:pic>
      <xdr:nvPicPr>
        <xdr:cNvPr id="2" name="Picture 527" descr="clip_image54"/>
        <xdr:cNvPicPr>
          <a:picLocks noChangeAspect="1"/>
        </xdr:cNvPicPr>
      </xdr:nvPicPr>
      <xdr:blipFill>
        <a:blip r:embed="rId1" cstate="print"/>
        <a:stretch>
          <a:fillRect/>
        </a:stretch>
      </xdr:blipFill>
      <xdr:spPr>
        <a:xfrm>
          <a:off x="1298575" y="11217275"/>
          <a:ext cx="105410" cy="4445"/>
        </a:xfrm>
        <a:prstGeom prst="rect">
          <a:avLst/>
        </a:prstGeom>
        <a:noFill/>
        <a:ln w="9525">
          <a:noFill/>
        </a:ln>
      </xdr:spPr>
    </xdr:pic>
    <xdr:clientData/>
  </xdr:twoCellAnchor>
  <xdr:twoCellAnchor editAs="oneCell">
    <xdr:from>
      <xdr:col>1</xdr:col>
      <xdr:colOff>0</xdr:colOff>
      <xdr:row>55</xdr:row>
      <xdr:rowOff>0</xdr:rowOff>
    </xdr:from>
    <xdr:to>
      <xdr:col>1</xdr:col>
      <xdr:colOff>104775</xdr:colOff>
      <xdr:row>55</xdr:row>
      <xdr:rowOff>247015</xdr:rowOff>
    </xdr:to>
    <xdr:pic>
      <xdr:nvPicPr>
        <xdr:cNvPr id="4001" name="Picture 522" descr="clip_image49"/>
        <xdr:cNvPicPr>
          <a:picLocks noChangeAspect="1"/>
        </xdr:cNvPicPr>
      </xdr:nvPicPr>
      <xdr:blipFill>
        <a:blip r:embed="rId2" cstate="print"/>
        <a:stretch>
          <a:fillRect/>
        </a:stretch>
      </xdr:blipFill>
      <xdr:spPr>
        <a:xfrm>
          <a:off x="733425" y="29705300"/>
          <a:ext cx="104775" cy="247015"/>
        </a:xfrm>
        <a:prstGeom prst="rect">
          <a:avLst/>
        </a:prstGeom>
        <a:noFill/>
        <a:ln w="9525">
          <a:noFill/>
        </a:ln>
      </xdr:spPr>
    </xdr:pic>
    <xdr:clientData/>
  </xdr:twoCellAnchor>
  <xdr:twoCellAnchor editAs="oneCell">
    <xdr:from>
      <xdr:col>1</xdr:col>
      <xdr:colOff>342900</xdr:colOff>
      <xdr:row>55</xdr:row>
      <xdr:rowOff>0</xdr:rowOff>
    </xdr:from>
    <xdr:to>
      <xdr:col>1</xdr:col>
      <xdr:colOff>447675</xdr:colOff>
      <xdr:row>55</xdr:row>
      <xdr:rowOff>247015</xdr:rowOff>
    </xdr:to>
    <xdr:pic>
      <xdr:nvPicPr>
        <xdr:cNvPr id="4002" name="Picture 525" descr="clip_image52"/>
        <xdr:cNvPicPr>
          <a:picLocks noChangeAspect="1"/>
        </xdr:cNvPicPr>
      </xdr:nvPicPr>
      <xdr:blipFill>
        <a:blip r:embed="rId1" cstate="print"/>
        <a:stretch>
          <a:fillRect/>
        </a:stretch>
      </xdr:blipFill>
      <xdr:spPr>
        <a:xfrm>
          <a:off x="1076325" y="29705300"/>
          <a:ext cx="104775" cy="247015"/>
        </a:xfrm>
        <a:prstGeom prst="rect">
          <a:avLst/>
        </a:prstGeom>
        <a:noFill/>
        <a:ln w="9525">
          <a:noFill/>
        </a:ln>
      </xdr:spPr>
    </xdr:pic>
    <xdr:clientData/>
  </xdr:twoCellAnchor>
  <xdr:twoCellAnchor editAs="oneCell">
    <xdr:from>
      <xdr:col>2</xdr:col>
      <xdr:colOff>457200</xdr:colOff>
      <xdr:row>55</xdr:row>
      <xdr:rowOff>0</xdr:rowOff>
    </xdr:from>
    <xdr:to>
      <xdr:col>2</xdr:col>
      <xdr:colOff>561340</xdr:colOff>
      <xdr:row>55</xdr:row>
      <xdr:rowOff>247015</xdr:rowOff>
    </xdr:to>
    <xdr:pic>
      <xdr:nvPicPr>
        <xdr:cNvPr id="4003" name="Picture 531" descr="clip_image73"/>
        <xdr:cNvPicPr>
          <a:picLocks noChangeAspect="1"/>
        </xdr:cNvPicPr>
      </xdr:nvPicPr>
      <xdr:blipFill>
        <a:blip r:embed="rId2" cstate="print"/>
        <a:stretch>
          <a:fillRect/>
        </a:stretch>
      </xdr:blipFill>
      <xdr:spPr>
        <a:xfrm>
          <a:off x="2091690" y="29705300"/>
          <a:ext cx="104140" cy="247015"/>
        </a:xfrm>
        <a:prstGeom prst="rect">
          <a:avLst/>
        </a:prstGeom>
        <a:noFill/>
        <a:ln w="9525">
          <a:noFill/>
        </a:ln>
      </xdr:spPr>
    </xdr:pic>
    <xdr:clientData/>
  </xdr:twoCellAnchor>
  <xdr:twoCellAnchor editAs="oneCell">
    <xdr:from>
      <xdr:col>2</xdr:col>
      <xdr:colOff>573405</xdr:colOff>
      <xdr:row>55</xdr:row>
      <xdr:rowOff>0</xdr:rowOff>
    </xdr:from>
    <xdr:to>
      <xdr:col>2</xdr:col>
      <xdr:colOff>677545</xdr:colOff>
      <xdr:row>55</xdr:row>
      <xdr:rowOff>247015</xdr:rowOff>
    </xdr:to>
    <xdr:pic>
      <xdr:nvPicPr>
        <xdr:cNvPr id="4004" name="Picture 532" descr="clip_image74"/>
        <xdr:cNvPicPr>
          <a:picLocks noChangeAspect="1"/>
        </xdr:cNvPicPr>
      </xdr:nvPicPr>
      <xdr:blipFill>
        <a:blip r:embed="rId1" cstate="print"/>
        <a:stretch>
          <a:fillRect/>
        </a:stretch>
      </xdr:blipFill>
      <xdr:spPr>
        <a:xfrm>
          <a:off x="2207895" y="29705300"/>
          <a:ext cx="104140" cy="247015"/>
        </a:xfrm>
        <a:prstGeom prst="rect">
          <a:avLst/>
        </a:prstGeom>
        <a:noFill/>
        <a:ln w="9525">
          <a:noFill/>
        </a:ln>
      </xdr:spPr>
    </xdr:pic>
    <xdr:clientData/>
  </xdr:twoCellAnchor>
  <xdr:twoCellAnchor editAs="oneCell">
    <xdr:from>
      <xdr:col>2</xdr:col>
      <xdr:colOff>228600</xdr:colOff>
      <xdr:row>55</xdr:row>
      <xdr:rowOff>0</xdr:rowOff>
    </xdr:from>
    <xdr:to>
      <xdr:col>2</xdr:col>
      <xdr:colOff>332740</xdr:colOff>
      <xdr:row>55</xdr:row>
      <xdr:rowOff>247015</xdr:rowOff>
    </xdr:to>
    <xdr:pic>
      <xdr:nvPicPr>
        <xdr:cNvPr id="4005" name="Picture 529" descr="clip_image71"/>
        <xdr:cNvPicPr>
          <a:picLocks noChangeAspect="1"/>
        </xdr:cNvPicPr>
      </xdr:nvPicPr>
      <xdr:blipFill>
        <a:blip r:embed="rId2" cstate="print"/>
        <a:stretch>
          <a:fillRect/>
        </a:stretch>
      </xdr:blipFill>
      <xdr:spPr>
        <a:xfrm>
          <a:off x="1863090" y="29705300"/>
          <a:ext cx="104140" cy="247015"/>
        </a:xfrm>
        <a:prstGeom prst="rect">
          <a:avLst/>
        </a:prstGeom>
        <a:noFill/>
        <a:ln w="9525">
          <a:noFill/>
        </a:ln>
      </xdr:spPr>
    </xdr:pic>
    <xdr:clientData/>
  </xdr:twoCellAnchor>
  <xdr:twoCellAnchor editAs="oneCell">
    <xdr:from>
      <xdr:col>1</xdr:col>
      <xdr:colOff>637540</xdr:colOff>
      <xdr:row>55</xdr:row>
      <xdr:rowOff>0</xdr:rowOff>
    </xdr:from>
    <xdr:to>
      <xdr:col>1</xdr:col>
      <xdr:colOff>742315</xdr:colOff>
      <xdr:row>55</xdr:row>
      <xdr:rowOff>190500</xdr:rowOff>
    </xdr:to>
    <xdr:pic>
      <xdr:nvPicPr>
        <xdr:cNvPr id="4006" name="Picture 523" descr="clip_image50"/>
        <xdr:cNvPicPr>
          <a:picLocks noChangeAspect="1"/>
        </xdr:cNvPicPr>
      </xdr:nvPicPr>
      <xdr:blipFill>
        <a:blip r:embed="rId1" cstate="print"/>
        <a:stretch>
          <a:fillRect/>
        </a:stretch>
      </xdr:blipFill>
      <xdr:spPr>
        <a:xfrm>
          <a:off x="1370965" y="29705300"/>
          <a:ext cx="104775" cy="190500"/>
        </a:xfrm>
        <a:prstGeom prst="rect">
          <a:avLst/>
        </a:prstGeom>
        <a:noFill/>
        <a:ln w="9525">
          <a:noFill/>
        </a:ln>
      </xdr:spPr>
    </xdr:pic>
    <xdr:clientData/>
  </xdr:twoCellAnchor>
  <xdr:twoCellAnchor editAs="oneCell">
    <xdr:from>
      <xdr:col>1</xdr:col>
      <xdr:colOff>571500</xdr:colOff>
      <xdr:row>55</xdr:row>
      <xdr:rowOff>0</xdr:rowOff>
    </xdr:from>
    <xdr:to>
      <xdr:col>1</xdr:col>
      <xdr:colOff>676910</xdr:colOff>
      <xdr:row>55</xdr:row>
      <xdr:rowOff>247015</xdr:rowOff>
    </xdr:to>
    <xdr:pic>
      <xdr:nvPicPr>
        <xdr:cNvPr id="4007" name="Picture 527" descr="clip_image54"/>
        <xdr:cNvPicPr>
          <a:picLocks noChangeAspect="1"/>
        </xdr:cNvPicPr>
      </xdr:nvPicPr>
      <xdr:blipFill>
        <a:blip r:embed="rId1" cstate="print"/>
        <a:stretch>
          <a:fillRect/>
        </a:stretch>
      </xdr:blipFill>
      <xdr:spPr>
        <a:xfrm>
          <a:off x="1304925" y="29705300"/>
          <a:ext cx="105410" cy="247015"/>
        </a:xfrm>
        <a:prstGeom prst="rect">
          <a:avLst/>
        </a:prstGeom>
        <a:noFill/>
        <a:ln w="9525">
          <a:noFill/>
        </a:ln>
      </xdr:spPr>
    </xdr:pic>
    <xdr:clientData/>
  </xdr:twoCellAnchor>
  <xdr:twoCellAnchor editAs="oneCell">
    <xdr:from>
      <xdr:col>1</xdr:col>
      <xdr:colOff>229235</xdr:colOff>
      <xdr:row>55</xdr:row>
      <xdr:rowOff>0</xdr:rowOff>
    </xdr:from>
    <xdr:to>
      <xdr:col>1</xdr:col>
      <xdr:colOff>334010</xdr:colOff>
      <xdr:row>55</xdr:row>
      <xdr:rowOff>247015</xdr:rowOff>
    </xdr:to>
    <xdr:pic>
      <xdr:nvPicPr>
        <xdr:cNvPr id="4008" name="Picture 524" descr="clip_image51"/>
        <xdr:cNvPicPr>
          <a:picLocks noChangeAspect="1"/>
        </xdr:cNvPicPr>
      </xdr:nvPicPr>
      <xdr:blipFill>
        <a:blip r:embed="rId2" cstate="print"/>
        <a:stretch>
          <a:fillRect/>
        </a:stretch>
      </xdr:blipFill>
      <xdr:spPr>
        <a:xfrm>
          <a:off x="962660" y="29705300"/>
          <a:ext cx="104775" cy="247015"/>
        </a:xfrm>
        <a:prstGeom prst="rect">
          <a:avLst/>
        </a:prstGeom>
        <a:noFill/>
        <a:ln w="9525">
          <a:noFill/>
        </a:ln>
      </xdr:spPr>
    </xdr:pic>
    <xdr:clientData/>
  </xdr:twoCellAnchor>
  <xdr:twoCellAnchor editAs="oneCell">
    <xdr:from>
      <xdr:col>2</xdr:col>
      <xdr:colOff>429260</xdr:colOff>
      <xdr:row>55</xdr:row>
      <xdr:rowOff>0</xdr:rowOff>
    </xdr:from>
    <xdr:to>
      <xdr:col>2</xdr:col>
      <xdr:colOff>533400</xdr:colOff>
      <xdr:row>55</xdr:row>
      <xdr:rowOff>238125</xdr:rowOff>
    </xdr:to>
    <xdr:pic>
      <xdr:nvPicPr>
        <xdr:cNvPr id="4009" name="Picture 526" descr="clip_image53"/>
        <xdr:cNvPicPr>
          <a:picLocks noChangeAspect="1"/>
        </xdr:cNvPicPr>
      </xdr:nvPicPr>
      <xdr:blipFill>
        <a:blip r:embed="rId2" cstate="print"/>
        <a:stretch>
          <a:fillRect/>
        </a:stretch>
      </xdr:blipFill>
      <xdr:spPr>
        <a:xfrm>
          <a:off x="2063750" y="29705300"/>
          <a:ext cx="104140" cy="238125"/>
        </a:xfrm>
        <a:prstGeom prst="rect">
          <a:avLst/>
        </a:prstGeom>
        <a:noFill/>
        <a:ln w="9525">
          <a:noFill/>
        </a:ln>
      </xdr:spPr>
    </xdr:pic>
    <xdr:clientData/>
  </xdr:twoCellAnchor>
  <xdr:twoCellAnchor editAs="oneCell">
    <xdr:from>
      <xdr:col>2</xdr:col>
      <xdr:colOff>0</xdr:colOff>
      <xdr:row>55</xdr:row>
      <xdr:rowOff>0</xdr:rowOff>
    </xdr:from>
    <xdr:to>
      <xdr:col>2</xdr:col>
      <xdr:colOff>104140</xdr:colOff>
      <xdr:row>55</xdr:row>
      <xdr:rowOff>247015</xdr:rowOff>
    </xdr:to>
    <xdr:pic>
      <xdr:nvPicPr>
        <xdr:cNvPr id="4010" name="Picture 542" descr="clip_image104"/>
        <xdr:cNvPicPr>
          <a:picLocks noChangeAspect="1"/>
        </xdr:cNvPicPr>
      </xdr:nvPicPr>
      <xdr:blipFill>
        <a:blip r:embed="rId1" cstate="print"/>
        <a:stretch>
          <a:fillRect/>
        </a:stretch>
      </xdr:blipFill>
      <xdr:spPr>
        <a:xfrm>
          <a:off x="1634490" y="29705300"/>
          <a:ext cx="104140" cy="247015"/>
        </a:xfrm>
        <a:prstGeom prst="rect">
          <a:avLst/>
        </a:prstGeom>
        <a:noFill/>
        <a:ln w="9525">
          <a:noFill/>
        </a:ln>
      </xdr:spPr>
    </xdr:pic>
    <xdr:clientData/>
  </xdr:twoCellAnchor>
  <xdr:twoCellAnchor editAs="oneCell">
    <xdr:from>
      <xdr:col>1</xdr:col>
      <xdr:colOff>0</xdr:colOff>
      <xdr:row>75</xdr:row>
      <xdr:rowOff>0</xdr:rowOff>
    </xdr:from>
    <xdr:to>
      <xdr:col>1</xdr:col>
      <xdr:colOff>104775</xdr:colOff>
      <xdr:row>75</xdr:row>
      <xdr:rowOff>247015</xdr:rowOff>
    </xdr:to>
    <xdr:pic>
      <xdr:nvPicPr>
        <xdr:cNvPr id="4351" name="Picture 522" descr="clip_image49"/>
        <xdr:cNvPicPr>
          <a:picLocks noChangeAspect="1"/>
        </xdr:cNvPicPr>
      </xdr:nvPicPr>
      <xdr:blipFill>
        <a:blip r:embed="rId2" cstate="print"/>
        <a:stretch>
          <a:fillRect/>
        </a:stretch>
      </xdr:blipFill>
      <xdr:spPr>
        <a:xfrm>
          <a:off x="733425" y="44954825"/>
          <a:ext cx="104775" cy="247015"/>
        </a:xfrm>
        <a:prstGeom prst="rect">
          <a:avLst/>
        </a:prstGeom>
        <a:noFill/>
        <a:ln w="9525">
          <a:noFill/>
        </a:ln>
      </xdr:spPr>
    </xdr:pic>
    <xdr:clientData/>
  </xdr:twoCellAnchor>
  <xdr:twoCellAnchor editAs="oneCell">
    <xdr:from>
      <xdr:col>1</xdr:col>
      <xdr:colOff>342900</xdr:colOff>
      <xdr:row>75</xdr:row>
      <xdr:rowOff>0</xdr:rowOff>
    </xdr:from>
    <xdr:to>
      <xdr:col>1</xdr:col>
      <xdr:colOff>447675</xdr:colOff>
      <xdr:row>75</xdr:row>
      <xdr:rowOff>247015</xdr:rowOff>
    </xdr:to>
    <xdr:pic>
      <xdr:nvPicPr>
        <xdr:cNvPr id="4352" name="Picture 525" descr="clip_image52"/>
        <xdr:cNvPicPr>
          <a:picLocks noChangeAspect="1"/>
        </xdr:cNvPicPr>
      </xdr:nvPicPr>
      <xdr:blipFill>
        <a:blip r:embed="rId1" cstate="print"/>
        <a:stretch>
          <a:fillRect/>
        </a:stretch>
      </xdr:blipFill>
      <xdr:spPr>
        <a:xfrm>
          <a:off x="1076325" y="44954825"/>
          <a:ext cx="104775" cy="247015"/>
        </a:xfrm>
        <a:prstGeom prst="rect">
          <a:avLst/>
        </a:prstGeom>
        <a:noFill/>
        <a:ln w="9525">
          <a:noFill/>
        </a:ln>
      </xdr:spPr>
    </xdr:pic>
    <xdr:clientData/>
  </xdr:twoCellAnchor>
  <xdr:twoCellAnchor editAs="oneCell">
    <xdr:from>
      <xdr:col>2</xdr:col>
      <xdr:colOff>457200</xdr:colOff>
      <xdr:row>75</xdr:row>
      <xdr:rowOff>0</xdr:rowOff>
    </xdr:from>
    <xdr:to>
      <xdr:col>2</xdr:col>
      <xdr:colOff>561340</xdr:colOff>
      <xdr:row>75</xdr:row>
      <xdr:rowOff>247015</xdr:rowOff>
    </xdr:to>
    <xdr:pic>
      <xdr:nvPicPr>
        <xdr:cNvPr id="4353" name="Picture 531" descr="clip_image73"/>
        <xdr:cNvPicPr>
          <a:picLocks noChangeAspect="1"/>
        </xdr:cNvPicPr>
      </xdr:nvPicPr>
      <xdr:blipFill>
        <a:blip r:embed="rId2" cstate="print"/>
        <a:stretch>
          <a:fillRect/>
        </a:stretch>
      </xdr:blipFill>
      <xdr:spPr>
        <a:xfrm>
          <a:off x="2091690" y="44954825"/>
          <a:ext cx="104140" cy="247015"/>
        </a:xfrm>
        <a:prstGeom prst="rect">
          <a:avLst/>
        </a:prstGeom>
        <a:noFill/>
        <a:ln w="9525">
          <a:noFill/>
        </a:ln>
      </xdr:spPr>
    </xdr:pic>
    <xdr:clientData/>
  </xdr:twoCellAnchor>
  <xdr:twoCellAnchor editAs="oneCell">
    <xdr:from>
      <xdr:col>2</xdr:col>
      <xdr:colOff>573405</xdr:colOff>
      <xdr:row>75</xdr:row>
      <xdr:rowOff>0</xdr:rowOff>
    </xdr:from>
    <xdr:to>
      <xdr:col>2</xdr:col>
      <xdr:colOff>677545</xdr:colOff>
      <xdr:row>75</xdr:row>
      <xdr:rowOff>247015</xdr:rowOff>
    </xdr:to>
    <xdr:pic>
      <xdr:nvPicPr>
        <xdr:cNvPr id="4354" name="Picture 532" descr="clip_image74"/>
        <xdr:cNvPicPr>
          <a:picLocks noChangeAspect="1"/>
        </xdr:cNvPicPr>
      </xdr:nvPicPr>
      <xdr:blipFill>
        <a:blip r:embed="rId1" cstate="print"/>
        <a:stretch>
          <a:fillRect/>
        </a:stretch>
      </xdr:blipFill>
      <xdr:spPr>
        <a:xfrm>
          <a:off x="2207895" y="44954825"/>
          <a:ext cx="104140" cy="247015"/>
        </a:xfrm>
        <a:prstGeom prst="rect">
          <a:avLst/>
        </a:prstGeom>
        <a:noFill/>
        <a:ln w="9525">
          <a:noFill/>
        </a:ln>
      </xdr:spPr>
    </xdr:pic>
    <xdr:clientData/>
  </xdr:twoCellAnchor>
  <xdr:twoCellAnchor editAs="oneCell">
    <xdr:from>
      <xdr:col>2</xdr:col>
      <xdr:colOff>228600</xdr:colOff>
      <xdr:row>75</xdr:row>
      <xdr:rowOff>0</xdr:rowOff>
    </xdr:from>
    <xdr:to>
      <xdr:col>2</xdr:col>
      <xdr:colOff>332740</xdr:colOff>
      <xdr:row>75</xdr:row>
      <xdr:rowOff>247015</xdr:rowOff>
    </xdr:to>
    <xdr:pic>
      <xdr:nvPicPr>
        <xdr:cNvPr id="4355" name="Picture 529" descr="clip_image71"/>
        <xdr:cNvPicPr>
          <a:picLocks noChangeAspect="1"/>
        </xdr:cNvPicPr>
      </xdr:nvPicPr>
      <xdr:blipFill>
        <a:blip r:embed="rId2" cstate="print"/>
        <a:stretch>
          <a:fillRect/>
        </a:stretch>
      </xdr:blipFill>
      <xdr:spPr>
        <a:xfrm>
          <a:off x="1863090" y="44954825"/>
          <a:ext cx="104140" cy="247015"/>
        </a:xfrm>
        <a:prstGeom prst="rect">
          <a:avLst/>
        </a:prstGeom>
        <a:noFill/>
        <a:ln w="9525">
          <a:noFill/>
        </a:ln>
      </xdr:spPr>
    </xdr:pic>
    <xdr:clientData/>
  </xdr:twoCellAnchor>
  <xdr:twoCellAnchor editAs="oneCell">
    <xdr:from>
      <xdr:col>1</xdr:col>
      <xdr:colOff>637540</xdr:colOff>
      <xdr:row>75</xdr:row>
      <xdr:rowOff>0</xdr:rowOff>
    </xdr:from>
    <xdr:to>
      <xdr:col>1</xdr:col>
      <xdr:colOff>742315</xdr:colOff>
      <xdr:row>75</xdr:row>
      <xdr:rowOff>189865</xdr:rowOff>
    </xdr:to>
    <xdr:pic>
      <xdr:nvPicPr>
        <xdr:cNvPr id="4356" name="Picture 523" descr="clip_image50"/>
        <xdr:cNvPicPr>
          <a:picLocks noChangeAspect="1"/>
        </xdr:cNvPicPr>
      </xdr:nvPicPr>
      <xdr:blipFill>
        <a:blip r:embed="rId1" cstate="print"/>
        <a:stretch>
          <a:fillRect/>
        </a:stretch>
      </xdr:blipFill>
      <xdr:spPr>
        <a:xfrm>
          <a:off x="1370965" y="44954825"/>
          <a:ext cx="104775" cy="189865"/>
        </a:xfrm>
        <a:prstGeom prst="rect">
          <a:avLst/>
        </a:prstGeom>
        <a:noFill/>
        <a:ln w="9525">
          <a:noFill/>
        </a:ln>
      </xdr:spPr>
    </xdr:pic>
    <xdr:clientData/>
  </xdr:twoCellAnchor>
  <xdr:twoCellAnchor editAs="oneCell">
    <xdr:from>
      <xdr:col>1</xdr:col>
      <xdr:colOff>229235</xdr:colOff>
      <xdr:row>75</xdr:row>
      <xdr:rowOff>0</xdr:rowOff>
    </xdr:from>
    <xdr:to>
      <xdr:col>1</xdr:col>
      <xdr:colOff>334010</xdr:colOff>
      <xdr:row>75</xdr:row>
      <xdr:rowOff>247015</xdr:rowOff>
    </xdr:to>
    <xdr:pic>
      <xdr:nvPicPr>
        <xdr:cNvPr id="4357" name="Picture 524" descr="clip_image51"/>
        <xdr:cNvPicPr>
          <a:picLocks noChangeAspect="1"/>
        </xdr:cNvPicPr>
      </xdr:nvPicPr>
      <xdr:blipFill>
        <a:blip r:embed="rId2" cstate="print"/>
        <a:stretch>
          <a:fillRect/>
        </a:stretch>
      </xdr:blipFill>
      <xdr:spPr>
        <a:xfrm>
          <a:off x="962660" y="44954825"/>
          <a:ext cx="104775" cy="247015"/>
        </a:xfrm>
        <a:prstGeom prst="rect">
          <a:avLst/>
        </a:prstGeom>
        <a:noFill/>
        <a:ln w="9525">
          <a:noFill/>
        </a:ln>
      </xdr:spPr>
    </xdr:pic>
    <xdr:clientData/>
  </xdr:twoCellAnchor>
  <xdr:twoCellAnchor editAs="oneCell">
    <xdr:from>
      <xdr:col>2</xdr:col>
      <xdr:colOff>429260</xdr:colOff>
      <xdr:row>75</xdr:row>
      <xdr:rowOff>0</xdr:rowOff>
    </xdr:from>
    <xdr:to>
      <xdr:col>2</xdr:col>
      <xdr:colOff>533400</xdr:colOff>
      <xdr:row>75</xdr:row>
      <xdr:rowOff>238760</xdr:rowOff>
    </xdr:to>
    <xdr:pic>
      <xdr:nvPicPr>
        <xdr:cNvPr id="4358" name="Picture 526" descr="clip_image53"/>
        <xdr:cNvPicPr>
          <a:picLocks noChangeAspect="1"/>
        </xdr:cNvPicPr>
      </xdr:nvPicPr>
      <xdr:blipFill>
        <a:blip r:embed="rId2" cstate="print"/>
        <a:stretch>
          <a:fillRect/>
        </a:stretch>
      </xdr:blipFill>
      <xdr:spPr>
        <a:xfrm>
          <a:off x="2063750" y="44954825"/>
          <a:ext cx="104140" cy="238760"/>
        </a:xfrm>
        <a:prstGeom prst="rect">
          <a:avLst/>
        </a:prstGeom>
        <a:noFill/>
        <a:ln w="9525">
          <a:noFill/>
        </a:ln>
      </xdr:spPr>
    </xdr:pic>
    <xdr:clientData/>
  </xdr:twoCellAnchor>
  <xdr:twoCellAnchor editAs="oneCell">
    <xdr:from>
      <xdr:col>2</xdr:col>
      <xdr:colOff>0</xdr:colOff>
      <xdr:row>75</xdr:row>
      <xdr:rowOff>0</xdr:rowOff>
    </xdr:from>
    <xdr:to>
      <xdr:col>2</xdr:col>
      <xdr:colOff>104140</xdr:colOff>
      <xdr:row>75</xdr:row>
      <xdr:rowOff>247015</xdr:rowOff>
    </xdr:to>
    <xdr:pic>
      <xdr:nvPicPr>
        <xdr:cNvPr id="4359" name="Picture 542" descr="clip_image104"/>
        <xdr:cNvPicPr>
          <a:picLocks noChangeAspect="1"/>
        </xdr:cNvPicPr>
      </xdr:nvPicPr>
      <xdr:blipFill>
        <a:blip r:embed="rId1" cstate="print"/>
        <a:stretch>
          <a:fillRect/>
        </a:stretch>
      </xdr:blipFill>
      <xdr:spPr>
        <a:xfrm>
          <a:off x="1634490" y="44954825"/>
          <a:ext cx="104140" cy="247015"/>
        </a:xfrm>
        <a:prstGeom prst="rect">
          <a:avLst/>
        </a:prstGeom>
        <a:noFill/>
        <a:ln w="9525">
          <a:noFill/>
        </a:ln>
      </xdr:spPr>
    </xdr:pic>
    <xdr:clientData/>
  </xdr:twoCellAnchor>
  <xdr:twoCellAnchor editAs="oneCell">
    <xdr:from>
      <xdr:col>1</xdr:col>
      <xdr:colOff>0</xdr:colOff>
      <xdr:row>55</xdr:row>
      <xdr:rowOff>0</xdr:rowOff>
    </xdr:from>
    <xdr:to>
      <xdr:col>1</xdr:col>
      <xdr:colOff>104140</xdr:colOff>
      <xdr:row>55</xdr:row>
      <xdr:rowOff>247015</xdr:rowOff>
    </xdr:to>
    <xdr:pic>
      <xdr:nvPicPr>
        <xdr:cNvPr id="51992" name="Picture 522" descr="clip_image49"/>
        <xdr:cNvPicPr>
          <a:picLocks noChangeAspect="1"/>
        </xdr:cNvPicPr>
      </xdr:nvPicPr>
      <xdr:blipFill>
        <a:blip r:embed="rId2"/>
        <a:stretch>
          <a:fillRect/>
        </a:stretch>
      </xdr:blipFill>
      <xdr:spPr>
        <a:xfrm>
          <a:off x="733425" y="29705300"/>
          <a:ext cx="104140" cy="247015"/>
        </a:xfrm>
        <a:prstGeom prst="rect">
          <a:avLst/>
        </a:prstGeom>
        <a:noFill/>
        <a:ln w="9525">
          <a:noFill/>
        </a:ln>
      </xdr:spPr>
    </xdr:pic>
    <xdr:clientData/>
  </xdr:twoCellAnchor>
  <xdr:twoCellAnchor editAs="oneCell">
    <xdr:from>
      <xdr:col>1</xdr:col>
      <xdr:colOff>342265</xdr:colOff>
      <xdr:row>55</xdr:row>
      <xdr:rowOff>0</xdr:rowOff>
    </xdr:from>
    <xdr:to>
      <xdr:col>1</xdr:col>
      <xdr:colOff>448310</xdr:colOff>
      <xdr:row>55</xdr:row>
      <xdr:rowOff>247015</xdr:rowOff>
    </xdr:to>
    <xdr:pic>
      <xdr:nvPicPr>
        <xdr:cNvPr id="51993" name="Picture 525" descr="clip_image52"/>
        <xdr:cNvPicPr>
          <a:picLocks noChangeAspect="1"/>
        </xdr:cNvPicPr>
      </xdr:nvPicPr>
      <xdr:blipFill>
        <a:blip r:embed="rId1"/>
        <a:stretch>
          <a:fillRect/>
        </a:stretch>
      </xdr:blipFill>
      <xdr:spPr>
        <a:xfrm>
          <a:off x="1075690" y="29705300"/>
          <a:ext cx="106045" cy="247015"/>
        </a:xfrm>
        <a:prstGeom prst="rect">
          <a:avLst/>
        </a:prstGeom>
        <a:noFill/>
        <a:ln w="9525">
          <a:noFill/>
        </a:ln>
      </xdr:spPr>
    </xdr:pic>
    <xdr:clientData/>
  </xdr:twoCellAnchor>
  <xdr:twoCellAnchor editAs="oneCell">
    <xdr:from>
      <xdr:col>2</xdr:col>
      <xdr:colOff>455930</xdr:colOff>
      <xdr:row>55</xdr:row>
      <xdr:rowOff>0</xdr:rowOff>
    </xdr:from>
    <xdr:to>
      <xdr:col>2</xdr:col>
      <xdr:colOff>563245</xdr:colOff>
      <xdr:row>55</xdr:row>
      <xdr:rowOff>247015</xdr:rowOff>
    </xdr:to>
    <xdr:pic>
      <xdr:nvPicPr>
        <xdr:cNvPr id="51994" name="Picture 531" descr="clip_image73"/>
        <xdr:cNvPicPr>
          <a:picLocks noChangeAspect="1"/>
        </xdr:cNvPicPr>
      </xdr:nvPicPr>
      <xdr:blipFill>
        <a:blip r:embed="rId2"/>
        <a:stretch>
          <a:fillRect/>
        </a:stretch>
      </xdr:blipFill>
      <xdr:spPr>
        <a:xfrm>
          <a:off x="2090420" y="29705300"/>
          <a:ext cx="107315" cy="247015"/>
        </a:xfrm>
        <a:prstGeom prst="rect">
          <a:avLst/>
        </a:prstGeom>
        <a:noFill/>
        <a:ln w="9525">
          <a:noFill/>
        </a:ln>
      </xdr:spPr>
    </xdr:pic>
    <xdr:clientData/>
  </xdr:twoCellAnchor>
  <xdr:twoCellAnchor editAs="oneCell">
    <xdr:from>
      <xdr:col>2</xdr:col>
      <xdr:colOff>574675</xdr:colOff>
      <xdr:row>55</xdr:row>
      <xdr:rowOff>0</xdr:rowOff>
    </xdr:from>
    <xdr:to>
      <xdr:col>2</xdr:col>
      <xdr:colOff>678180</xdr:colOff>
      <xdr:row>55</xdr:row>
      <xdr:rowOff>247015</xdr:rowOff>
    </xdr:to>
    <xdr:pic>
      <xdr:nvPicPr>
        <xdr:cNvPr id="51995" name="Picture 532" descr="clip_image74"/>
        <xdr:cNvPicPr>
          <a:picLocks noChangeAspect="1"/>
        </xdr:cNvPicPr>
      </xdr:nvPicPr>
      <xdr:blipFill>
        <a:blip r:embed="rId1"/>
        <a:stretch>
          <a:fillRect/>
        </a:stretch>
      </xdr:blipFill>
      <xdr:spPr>
        <a:xfrm>
          <a:off x="2209165" y="29705300"/>
          <a:ext cx="103505" cy="247015"/>
        </a:xfrm>
        <a:prstGeom prst="rect">
          <a:avLst/>
        </a:prstGeom>
        <a:noFill/>
        <a:ln w="9525">
          <a:noFill/>
        </a:ln>
      </xdr:spPr>
    </xdr:pic>
    <xdr:clientData/>
  </xdr:twoCellAnchor>
  <xdr:twoCellAnchor editAs="oneCell">
    <xdr:from>
      <xdr:col>2</xdr:col>
      <xdr:colOff>229870</xdr:colOff>
      <xdr:row>55</xdr:row>
      <xdr:rowOff>0</xdr:rowOff>
    </xdr:from>
    <xdr:to>
      <xdr:col>2</xdr:col>
      <xdr:colOff>333375</xdr:colOff>
      <xdr:row>55</xdr:row>
      <xdr:rowOff>247015</xdr:rowOff>
    </xdr:to>
    <xdr:pic>
      <xdr:nvPicPr>
        <xdr:cNvPr id="51996" name="Picture 529" descr="clip_image71"/>
        <xdr:cNvPicPr>
          <a:picLocks noChangeAspect="1"/>
        </xdr:cNvPicPr>
      </xdr:nvPicPr>
      <xdr:blipFill>
        <a:blip r:embed="rId2"/>
        <a:stretch>
          <a:fillRect/>
        </a:stretch>
      </xdr:blipFill>
      <xdr:spPr>
        <a:xfrm>
          <a:off x="1864360" y="29705300"/>
          <a:ext cx="103505" cy="247015"/>
        </a:xfrm>
        <a:prstGeom prst="rect">
          <a:avLst/>
        </a:prstGeom>
        <a:noFill/>
        <a:ln w="9525">
          <a:noFill/>
        </a:ln>
      </xdr:spPr>
    </xdr:pic>
    <xdr:clientData/>
  </xdr:twoCellAnchor>
  <xdr:twoCellAnchor editAs="oneCell">
    <xdr:from>
      <xdr:col>1</xdr:col>
      <xdr:colOff>636905</xdr:colOff>
      <xdr:row>55</xdr:row>
      <xdr:rowOff>0</xdr:rowOff>
    </xdr:from>
    <xdr:to>
      <xdr:col>1</xdr:col>
      <xdr:colOff>742950</xdr:colOff>
      <xdr:row>55</xdr:row>
      <xdr:rowOff>190500</xdr:rowOff>
    </xdr:to>
    <xdr:pic>
      <xdr:nvPicPr>
        <xdr:cNvPr id="51997" name="Picture 523" descr="clip_image50"/>
        <xdr:cNvPicPr>
          <a:picLocks noChangeAspect="1"/>
        </xdr:cNvPicPr>
      </xdr:nvPicPr>
      <xdr:blipFill>
        <a:blip r:embed="rId1"/>
        <a:stretch>
          <a:fillRect/>
        </a:stretch>
      </xdr:blipFill>
      <xdr:spPr>
        <a:xfrm>
          <a:off x="1370330" y="29705300"/>
          <a:ext cx="106045" cy="190500"/>
        </a:xfrm>
        <a:prstGeom prst="rect">
          <a:avLst/>
        </a:prstGeom>
        <a:noFill/>
        <a:ln w="9525">
          <a:noFill/>
        </a:ln>
      </xdr:spPr>
    </xdr:pic>
    <xdr:clientData/>
  </xdr:twoCellAnchor>
  <xdr:twoCellAnchor editAs="oneCell">
    <xdr:from>
      <xdr:col>1</xdr:col>
      <xdr:colOff>784225</xdr:colOff>
      <xdr:row>55</xdr:row>
      <xdr:rowOff>0</xdr:rowOff>
    </xdr:from>
    <xdr:to>
      <xdr:col>2</xdr:col>
      <xdr:colOff>0</xdr:colOff>
      <xdr:row>55</xdr:row>
      <xdr:rowOff>247015</xdr:rowOff>
    </xdr:to>
    <xdr:pic>
      <xdr:nvPicPr>
        <xdr:cNvPr id="51998" name="Picture 527" descr="clip_image54"/>
        <xdr:cNvPicPr>
          <a:picLocks noChangeAspect="1"/>
        </xdr:cNvPicPr>
      </xdr:nvPicPr>
      <xdr:blipFill>
        <a:blip r:embed="rId1"/>
        <a:stretch>
          <a:fillRect/>
        </a:stretch>
      </xdr:blipFill>
      <xdr:spPr>
        <a:xfrm>
          <a:off x="1517650" y="29705300"/>
          <a:ext cx="116840" cy="247015"/>
        </a:xfrm>
        <a:prstGeom prst="rect">
          <a:avLst/>
        </a:prstGeom>
        <a:noFill/>
        <a:ln w="9525">
          <a:noFill/>
        </a:ln>
      </xdr:spPr>
    </xdr:pic>
    <xdr:clientData/>
  </xdr:twoCellAnchor>
  <xdr:twoCellAnchor editAs="oneCell">
    <xdr:from>
      <xdr:col>1</xdr:col>
      <xdr:colOff>206375</xdr:colOff>
      <xdr:row>55</xdr:row>
      <xdr:rowOff>0</xdr:rowOff>
    </xdr:from>
    <xdr:to>
      <xdr:col>1</xdr:col>
      <xdr:colOff>309880</xdr:colOff>
      <xdr:row>55</xdr:row>
      <xdr:rowOff>247015</xdr:rowOff>
    </xdr:to>
    <xdr:pic>
      <xdr:nvPicPr>
        <xdr:cNvPr id="51999" name="Picture 524" descr="clip_image51"/>
        <xdr:cNvPicPr>
          <a:picLocks noChangeAspect="1"/>
        </xdr:cNvPicPr>
      </xdr:nvPicPr>
      <xdr:blipFill>
        <a:blip r:embed="rId2"/>
        <a:stretch>
          <a:fillRect/>
        </a:stretch>
      </xdr:blipFill>
      <xdr:spPr>
        <a:xfrm>
          <a:off x="939800" y="29705300"/>
          <a:ext cx="103505" cy="247015"/>
        </a:xfrm>
        <a:prstGeom prst="rect">
          <a:avLst/>
        </a:prstGeom>
        <a:noFill/>
        <a:ln w="9525">
          <a:noFill/>
        </a:ln>
      </xdr:spPr>
    </xdr:pic>
    <xdr:clientData/>
  </xdr:twoCellAnchor>
  <xdr:twoCellAnchor editAs="oneCell">
    <xdr:from>
      <xdr:col>2</xdr:col>
      <xdr:colOff>429260</xdr:colOff>
      <xdr:row>55</xdr:row>
      <xdr:rowOff>0</xdr:rowOff>
    </xdr:from>
    <xdr:to>
      <xdr:col>2</xdr:col>
      <xdr:colOff>532130</xdr:colOff>
      <xdr:row>55</xdr:row>
      <xdr:rowOff>238125</xdr:rowOff>
    </xdr:to>
    <xdr:pic>
      <xdr:nvPicPr>
        <xdr:cNvPr id="52000" name="Picture 526" descr="clip_image53"/>
        <xdr:cNvPicPr>
          <a:picLocks noChangeAspect="1"/>
        </xdr:cNvPicPr>
      </xdr:nvPicPr>
      <xdr:blipFill>
        <a:blip r:embed="rId2"/>
        <a:stretch>
          <a:fillRect/>
        </a:stretch>
      </xdr:blipFill>
      <xdr:spPr>
        <a:xfrm>
          <a:off x="2063750" y="29705300"/>
          <a:ext cx="102870" cy="238125"/>
        </a:xfrm>
        <a:prstGeom prst="rect">
          <a:avLst/>
        </a:prstGeom>
        <a:noFill/>
        <a:ln w="9525">
          <a:noFill/>
        </a:ln>
      </xdr:spPr>
    </xdr:pic>
    <xdr:clientData/>
  </xdr:twoCellAnchor>
  <xdr:twoCellAnchor editAs="oneCell">
    <xdr:from>
      <xdr:col>2</xdr:col>
      <xdr:colOff>0</xdr:colOff>
      <xdr:row>55</xdr:row>
      <xdr:rowOff>0</xdr:rowOff>
    </xdr:from>
    <xdr:to>
      <xdr:col>2</xdr:col>
      <xdr:colOff>103505</xdr:colOff>
      <xdr:row>55</xdr:row>
      <xdr:rowOff>247015</xdr:rowOff>
    </xdr:to>
    <xdr:pic>
      <xdr:nvPicPr>
        <xdr:cNvPr id="52001" name="Picture 542" descr="clip_image104"/>
        <xdr:cNvPicPr>
          <a:picLocks noChangeAspect="1"/>
        </xdr:cNvPicPr>
      </xdr:nvPicPr>
      <xdr:blipFill>
        <a:blip r:embed="rId1"/>
        <a:stretch>
          <a:fillRect/>
        </a:stretch>
      </xdr:blipFill>
      <xdr:spPr>
        <a:xfrm>
          <a:off x="1634490" y="29705300"/>
          <a:ext cx="103505" cy="247015"/>
        </a:xfrm>
        <a:prstGeom prst="rect">
          <a:avLst/>
        </a:prstGeom>
        <a:noFill/>
        <a:ln w="9525">
          <a:noFill/>
        </a:ln>
      </xdr:spPr>
    </xdr:pic>
    <xdr:clientData/>
  </xdr:twoCellAnchor>
  <xdr:twoCellAnchor editAs="oneCell">
    <xdr:from>
      <xdr:col>0</xdr:col>
      <xdr:colOff>733425</xdr:colOff>
      <xdr:row>75</xdr:row>
      <xdr:rowOff>0</xdr:rowOff>
    </xdr:from>
    <xdr:to>
      <xdr:col>1</xdr:col>
      <xdr:colOff>104140</xdr:colOff>
      <xdr:row>75</xdr:row>
      <xdr:rowOff>247650</xdr:rowOff>
    </xdr:to>
    <xdr:pic>
      <xdr:nvPicPr>
        <xdr:cNvPr id="54102" name="Picture 522" descr="clip_image49"/>
        <xdr:cNvPicPr>
          <a:picLocks noChangeAspect="1"/>
        </xdr:cNvPicPr>
      </xdr:nvPicPr>
      <xdr:blipFill>
        <a:blip r:embed="rId2"/>
        <a:stretch>
          <a:fillRect/>
        </a:stretch>
      </xdr:blipFill>
      <xdr:spPr>
        <a:xfrm>
          <a:off x="733425" y="44954825"/>
          <a:ext cx="104140" cy="247650"/>
        </a:xfrm>
        <a:prstGeom prst="rect">
          <a:avLst/>
        </a:prstGeom>
        <a:noFill/>
        <a:ln w="9525">
          <a:noFill/>
        </a:ln>
      </xdr:spPr>
    </xdr:pic>
    <xdr:clientData/>
  </xdr:twoCellAnchor>
  <xdr:twoCellAnchor editAs="oneCell">
    <xdr:from>
      <xdr:col>1</xdr:col>
      <xdr:colOff>342265</xdr:colOff>
      <xdr:row>73</xdr:row>
      <xdr:rowOff>0</xdr:rowOff>
    </xdr:from>
    <xdr:to>
      <xdr:col>1</xdr:col>
      <xdr:colOff>448310</xdr:colOff>
      <xdr:row>73</xdr:row>
      <xdr:rowOff>247650</xdr:rowOff>
    </xdr:to>
    <xdr:pic>
      <xdr:nvPicPr>
        <xdr:cNvPr id="54103" name="Picture 525" descr="clip_image52"/>
        <xdr:cNvPicPr>
          <a:picLocks noChangeAspect="1"/>
        </xdr:cNvPicPr>
      </xdr:nvPicPr>
      <xdr:blipFill>
        <a:blip r:embed="rId1"/>
        <a:stretch>
          <a:fillRect/>
        </a:stretch>
      </xdr:blipFill>
      <xdr:spPr>
        <a:xfrm>
          <a:off x="1075690" y="43668950"/>
          <a:ext cx="106045" cy="247650"/>
        </a:xfrm>
        <a:prstGeom prst="rect">
          <a:avLst/>
        </a:prstGeom>
        <a:noFill/>
        <a:ln w="9525">
          <a:noFill/>
        </a:ln>
      </xdr:spPr>
    </xdr:pic>
    <xdr:clientData/>
  </xdr:twoCellAnchor>
  <xdr:twoCellAnchor editAs="oneCell">
    <xdr:from>
      <xdr:col>2</xdr:col>
      <xdr:colOff>455930</xdr:colOff>
      <xdr:row>73</xdr:row>
      <xdr:rowOff>0</xdr:rowOff>
    </xdr:from>
    <xdr:to>
      <xdr:col>2</xdr:col>
      <xdr:colOff>563245</xdr:colOff>
      <xdr:row>73</xdr:row>
      <xdr:rowOff>247650</xdr:rowOff>
    </xdr:to>
    <xdr:pic>
      <xdr:nvPicPr>
        <xdr:cNvPr id="54104" name="Picture 531" descr="clip_image73"/>
        <xdr:cNvPicPr>
          <a:picLocks noChangeAspect="1"/>
        </xdr:cNvPicPr>
      </xdr:nvPicPr>
      <xdr:blipFill>
        <a:blip r:embed="rId2"/>
        <a:stretch>
          <a:fillRect/>
        </a:stretch>
      </xdr:blipFill>
      <xdr:spPr>
        <a:xfrm>
          <a:off x="2090420" y="43668950"/>
          <a:ext cx="107315" cy="247650"/>
        </a:xfrm>
        <a:prstGeom prst="rect">
          <a:avLst/>
        </a:prstGeom>
        <a:noFill/>
        <a:ln w="9525">
          <a:noFill/>
        </a:ln>
      </xdr:spPr>
    </xdr:pic>
    <xdr:clientData/>
  </xdr:twoCellAnchor>
  <xdr:twoCellAnchor editAs="oneCell">
    <xdr:from>
      <xdr:col>2</xdr:col>
      <xdr:colOff>574675</xdr:colOff>
      <xdr:row>73</xdr:row>
      <xdr:rowOff>0</xdr:rowOff>
    </xdr:from>
    <xdr:to>
      <xdr:col>2</xdr:col>
      <xdr:colOff>678180</xdr:colOff>
      <xdr:row>73</xdr:row>
      <xdr:rowOff>247650</xdr:rowOff>
    </xdr:to>
    <xdr:pic>
      <xdr:nvPicPr>
        <xdr:cNvPr id="54105" name="Picture 532" descr="clip_image74"/>
        <xdr:cNvPicPr>
          <a:picLocks noChangeAspect="1"/>
        </xdr:cNvPicPr>
      </xdr:nvPicPr>
      <xdr:blipFill>
        <a:blip r:embed="rId1"/>
        <a:stretch>
          <a:fillRect/>
        </a:stretch>
      </xdr:blipFill>
      <xdr:spPr>
        <a:xfrm>
          <a:off x="2209165" y="43668950"/>
          <a:ext cx="103505" cy="247650"/>
        </a:xfrm>
        <a:prstGeom prst="rect">
          <a:avLst/>
        </a:prstGeom>
        <a:noFill/>
        <a:ln w="9525">
          <a:noFill/>
        </a:ln>
      </xdr:spPr>
    </xdr:pic>
    <xdr:clientData/>
  </xdr:twoCellAnchor>
  <xdr:twoCellAnchor editAs="oneCell">
    <xdr:from>
      <xdr:col>2</xdr:col>
      <xdr:colOff>229870</xdr:colOff>
      <xdr:row>73</xdr:row>
      <xdr:rowOff>0</xdr:rowOff>
    </xdr:from>
    <xdr:to>
      <xdr:col>2</xdr:col>
      <xdr:colOff>333375</xdr:colOff>
      <xdr:row>73</xdr:row>
      <xdr:rowOff>247650</xdr:rowOff>
    </xdr:to>
    <xdr:pic>
      <xdr:nvPicPr>
        <xdr:cNvPr id="54106" name="Picture 529" descr="clip_image71"/>
        <xdr:cNvPicPr>
          <a:picLocks noChangeAspect="1"/>
        </xdr:cNvPicPr>
      </xdr:nvPicPr>
      <xdr:blipFill>
        <a:blip r:embed="rId2"/>
        <a:stretch>
          <a:fillRect/>
        </a:stretch>
      </xdr:blipFill>
      <xdr:spPr>
        <a:xfrm>
          <a:off x="1864360" y="43668950"/>
          <a:ext cx="103505" cy="247650"/>
        </a:xfrm>
        <a:prstGeom prst="rect">
          <a:avLst/>
        </a:prstGeom>
        <a:noFill/>
        <a:ln w="9525">
          <a:noFill/>
        </a:ln>
      </xdr:spPr>
    </xdr:pic>
    <xdr:clientData/>
  </xdr:twoCellAnchor>
  <xdr:twoCellAnchor editAs="oneCell">
    <xdr:from>
      <xdr:col>1</xdr:col>
      <xdr:colOff>636905</xdr:colOff>
      <xdr:row>73</xdr:row>
      <xdr:rowOff>0</xdr:rowOff>
    </xdr:from>
    <xdr:to>
      <xdr:col>1</xdr:col>
      <xdr:colOff>742950</xdr:colOff>
      <xdr:row>73</xdr:row>
      <xdr:rowOff>190500</xdr:rowOff>
    </xdr:to>
    <xdr:pic>
      <xdr:nvPicPr>
        <xdr:cNvPr id="54107" name="Picture 523" descr="clip_image50"/>
        <xdr:cNvPicPr>
          <a:picLocks noChangeAspect="1"/>
        </xdr:cNvPicPr>
      </xdr:nvPicPr>
      <xdr:blipFill>
        <a:blip r:embed="rId1"/>
        <a:stretch>
          <a:fillRect/>
        </a:stretch>
      </xdr:blipFill>
      <xdr:spPr>
        <a:xfrm>
          <a:off x="1370330" y="43668950"/>
          <a:ext cx="106045" cy="190500"/>
        </a:xfrm>
        <a:prstGeom prst="rect">
          <a:avLst/>
        </a:prstGeom>
        <a:noFill/>
        <a:ln w="9525">
          <a:noFill/>
        </a:ln>
      </xdr:spPr>
    </xdr:pic>
    <xdr:clientData/>
  </xdr:twoCellAnchor>
  <xdr:twoCellAnchor editAs="oneCell">
    <xdr:from>
      <xdr:col>1</xdr:col>
      <xdr:colOff>229870</xdr:colOff>
      <xdr:row>73</xdr:row>
      <xdr:rowOff>0</xdr:rowOff>
    </xdr:from>
    <xdr:to>
      <xdr:col>1</xdr:col>
      <xdr:colOff>333375</xdr:colOff>
      <xdr:row>73</xdr:row>
      <xdr:rowOff>247650</xdr:rowOff>
    </xdr:to>
    <xdr:pic>
      <xdr:nvPicPr>
        <xdr:cNvPr id="54108" name="Picture 524" descr="clip_image51"/>
        <xdr:cNvPicPr>
          <a:picLocks noChangeAspect="1"/>
        </xdr:cNvPicPr>
      </xdr:nvPicPr>
      <xdr:blipFill>
        <a:blip r:embed="rId2"/>
        <a:stretch>
          <a:fillRect/>
        </a:stretch>
      </xdr:blipFill>
      <xdr:spPr>
        <a:xfrm>
          <a:off x="963295" y="43668950"/>
          <a:ext cx="103505" cy="247650"/>
        </a:xfrm>
        <a:prstGeom prst="rect">
          <a:avLst/>
        </a:prstGeom>
        <a:noFill/>
        <a:ln w="9525">
          <a:noFill/>
        </a:ln>
      </xdr:spPr>
    </xdr:pic>
    <xdr:clientData/>
  </xdr:twoCellAnchor>
  <xdr:twoCellAnchor editAs="oneCell">
    <xdr:from>
      <xdr:col>2</xdr:col>
      <xdr:colOff>429260</xdr:colOff>
      <xdr:row>73</xdr:row>
      <xdr:rowOff>0</xdr:rowOff>
    </xdr:from>
    <xdr:to>
      <xdr:col>2</xdr:col>
      <xdr:colOff>532130</xdr:colOff>
      <xdr:row>73</xdr:row>
      <xdr:rowOff>238125</xdr:rowOff>
    </xdr:to>
    <xdr:pic>
      <xdr:nvPicPr>
        <xdr:cNvPr id="54109" name="Picture 526" descr="clip_image53"/>
        <xdr:cNvPicPr>
          <a:picLocks noChangeAspect="1"/>
        </xdr:cNvPicPr>
      </xdr:nvPicPr>
      <xdr:blipFill>
        <a:blip r:embed="rId2"/>
        <a:stretch>
          <a:fillRect/>
        </a:stretch>
      </xdr:blipFill>
      <xdr:spPr>
        <a:xfrm>
          <a:off x="2063750" y="43668950"/>
          <a:ext cx="102870" cy="238125"/>
        </a:xfrm>
        <a:prstGeom prst="rect">
          <a:avLst/>
        </a:prstGeom>
        <a:noFill/>
        <a:ln w="9525">
          <a:noFill/>
        </a:ln>
      </xdr:spPr>
    </xdr:pic>
    <xdr:clientData/>
  </xdr:twoCellAnchor>
  <xdr:twoCellAnchor editAs="oneCell">
    <xdr:from>
      <xdr:col>2</xdr:col>
      <xdr:colOff>0</xdr:colOff>
      <xdr:row>73</xdr:row>
      <xdr:rowOff>0</xdr:rowOff>
    </xdr:from>
    <xdr:to>
      <xdr:col>2</xdr:col>
      <xdr:colOff>103505</xdr:colOff>
      <xdr:row>73</xdr:row>
      <xdr:rowOff>247650</xdr:rowOff>
    </xdr:to>
    <xdr:pic>
      <xdr:nvPicPr>
        <xdr:cNvPr id="54110" name="Picture 542" descr="clip_image104"/>
        <xdr:cNvPicPr>
          <a:picLocks noChangeAspect="1"/>
        </xdr:cNvPicPr>
      </xdr:nvPicPr>
      <xdr:blipFill>
        <a:blip r:embed="rId1"/>
        <a:stretch>
          <a:fillRect/>
        </a:stretch>
      </xdr:blipFill>
      <xdr:spPr>
        <a:xfrm>
          <a:off x="1634490" y="43668950"/>
          <a:ext cx="103505" cy="247650"/>
        </a:xfrm>
        <a:prstGeom prst="rect">
          <a:avLst/>
        </a:prstGeom>
        <a:noFill/>
        <a:ln w="9525">
          <a:noFill/>
        </a:ln>
      </xdr:spPr>
    </xdr:pic>
    <xdr:clientData/>
  </xdr:twoCellAnchor>
  <xdr:twoCellAnchor editAs="oneCell">
    <xdr:from>
      <xdr:col>1</xdr:col>
      <xdr:colOff>565150</xdr:colOff>
      <xdr:row>69</xdr:row>
      <xdr:rowOff>0</xdr:rowOff>
    </xdr:from>
    <xdr:to>
      <xdr:col>1</xdr:col>
      <xdr:colOff>670560</xdr:colOff>
      <xdr:row>69</xdr:row>
      <xdr:rowOff>4445</xdr:rowOff>
    </xdr:to>
    <xdr:pic>
      <xdr:nvPicPr>
        <xdr:cNvPr id="3" name="Picture 527" descr="clip_image54"/>
        <xdr:cNvPicPr>
          <a:picLocks noChangeAspect="1"/>
        </xdr:cNvPicPr>
      </xdr:nvPicPr>
      <xdr:blipFill>
        <a:blip r:embed="rId1" cstate="print"/>
        <a:stretch>
          <a:fillRect/>
        </a:stretch>
      </xdr:blipFill>
      <xdr:spPr>
        <a:xfrm>
          <a:off x="1298575" y="38668325"/>
          <a:ext cx="105410" cy="4445"/>
        </a:xfrm>
        <a:prstGeom prst="rect">
          <a:avLst/>
        </a:prstGeom>
        <a:noFill/>
        <a:ln w="9525">
          <a:noFill/>
        </a:ln>
      </xdr:spPr>
    </xdr:pic>
    <xdr:clientData/>
  </xdr:twoCellAnchor>
  <xdr:twoCellAnchor editAs="oneCell">
    <xdr:from>
      <xdr:col>1</xdr:col>
      <xdr:colOff>565150</xdr:colOff>
      <xdr:row>62</xdr:row>
      <xdr:rowOff>0</xdr:rowOff>
    </xdr:from>
    <xdr:to>
      <xdr:col>1</xdr:col>
      <xdr:colOff>670560</xdr:colOff>
      <xdr:row>62</xdr:row>
      <xdr:rowOff>4445</xdr:rowOff>
    </xdr:to>
    <xdr:pic>
      <xdr:nvPicPr>
        <xdr:cNvPr id="4" name="Picture 527" descr="clip_image54"/>
        <xdr:cNvPicPr>
          <a:picLocks noChangeAspect="1"/>
        </xdr:cNvPicPr>
      </xdr:nvPicPr>
      <xdr:blipFill>
        <a:blip r:embed="rId1" cstate="print"/>
        <a:stretch>
          <a:fillRect/>
        </a:stretch>
      </xdr:blipFill>
      <xdr:spPr>
        <a:xfrm>
          <a:off x="1298575" y="34353500"/>
          <a:ext cx="105410" cy="4445"/>
        </a:xfrm>
        <a:prstGeom prst="rect">
          <a:avLst/>
        </a:prstGeom>
        <a:noFill/>
        <a:ln w="9525">
          <a:noFill/>
        </a:ln>
      </xdr:spPr>
    </xdr:pic>
    <xdr:clientData/>
  </xdr:twoCellAnchor>
  <xdr:twoCellAnchor editAs="oneCell">
    <xdr:from>
      <xdr:col>1</xdr:col>
      <xdr:colOff>0</xdr:colOff>
      <xdr:row>77</xdr:row>
      <xdr:rowOff>0</xdr:rowOff>
    </xdr:from>
    <xdr:to>
      <xdr:col>1</xdr:col>
      <xdr:colOff>104775</xdr:colOff>
      <xdr:row>77</xdr:row>
      <xdr:rowOff>247015</xdr:rowOff>
    </xdr:to>
    <xdr:pic>
      <xdr:nvPicPr>
        <xdr:cNvPr id="41" name="Picture 522" descr="clip_image49"/>
        <xdr:cNvPicPr>
          <a:picLocks noChangeAspect="1"/>
        </xdr:cNvPicPr>
      </xdr:nvPicPr>
      <xdr:blipFill>
        <a:blip r:embed="rId2" cstate="print"/>
        <a:stretch>
          <a:fillRect/>
        </a:stretch>
      </xdr:blipFill>
      <xdr:spPr>
        <a:xfrm>
          <a:off x="733425" y="46240700"/>
          <a:ext cx="104775" cy="247015"/>
        </a:xfrm>
        <a:prstGeom prst="rect">
          <a:avLst/>
        </a:prstGeom>
        <a:noFill/>
        <a:ln w="9525">
          <a:noFill/>
        </a:ln>
      </xdr:spPr>
    </xdr:pic>
    <xdr:clientData/>
  </xdr:twoCellAnchor>
  <xdr:twoCellAnchor editAs="oneCell">
    <xdr:from>
      <xdr:col>1</xdr:col>
      <xdr:colOff>342900</xdr:colOff>
      <xdr:row>77</xdr:row>
      <xdr:rowOff>0</xdr:rowOff>
    </xdr:from>
    <xdr:to>
      <xdr:col>1</xdr:col>
      <xdr:colOff>447675</xdr:colOff>
      <xdr:row>77</xdr:row>
      <xdr:rowOff>247015</xdr:rowOff>
    </xdr:to>
    <xdr:pic>
      <xdr:nvPicPr>
        <xdr:cNvPr id="42" name="Picture 525" descr="clip_image52"/>
        <xdr:cNvPicPr>
          <a:picLocks noChangeAspect="1"/>
        </xdr:cNvPicPr>
      </xdr:nvPicPr>
      <xdr:blipFill>
        <a:blip r:embed="rId1" cstate="print"/>
        <a:stretch>
          <a:fillRect/>
        </a:stretch>
      </xdr:blipFill>
      <xdr:spPr>
        <a:xfrm>
          <a:off x="1076325" y="46240700"/>
          <a:ext cx="104775" cy="247015"/>
        </a:xfrm>
        <a:prstGeom prst="rect">
          <a:avLst/>
        </a:prstGeom>
        <a:noFill/>
        <a:ln w="9525">
          <a:noFill/>
        </a:ln>
      </xdr:spPr>
    </xdr:pic>
    <xdr:clientData/>
  </xdr:twoCellAnchor>
  <xdr:twoCellAnchor editAs="oneCell">
    <xdr:from>
      <xdr:col>2</xdr:col>
      <xdr:colOff>457200</xdr:colOff>
      <xdr:row>77</xdr:row>
      <xdr:rowOff>0</xdr:rowOff>
    </xdr:from>
    <xdr:to>
      <xdr:col>2</xdr:col>
      <xdr:colOff>561340</xdr:colOff>
      <xdr:row>77</xdr:row>
      <xdr:rowOff>247015</xdr:rowOff>
    </xdr:to>
    <xdr:pic>
      <xdr:nvPicPr>
        <xdr:cNvPr id="43" name="Picture 531" descr="clip_image73"/>
        <xdr:cNvPicPr>
          <a:picLocks noChangeAspect="1"/>
        </xdr:cNvPicPr>
      </xdr:nvPicPr>
      <xdr:blipFill>
        <a:blip r:embed="rId2" cstate="print"/>
        <a:stretch>
          <a:fillRect/>
        </a:stretch>
      </xdr:blipFill>
      <xdr:spPr>
        <a:xfrm>
          <a:off x="2091690" y="46240700"/>
          <a:ext cx="104140" cy="247015"/>
        </a:xfrm>
        <a:prstGeom prst="rect">
          <a:avLst/>
        </a:prstGeom>
        <a:noFill/>
        <a:ln w="9525">
          <a:noFill/>
        </a:ln>
      </xdr:spPr>
    </xdr:pic>
    <xdr:clientData/>
  </xdr:twoCellAnchor>
  <xdr:twoCellAnchor editAs="oneCell">
    <xdr:from>
      <xdr:col>2</xdr:col>
      <xdr:colOff>573405</xdr:colOff>
      <xdr:row>77</xdr:row>
      <xdr:rowOff>0</xdr:rowOff>
    </xdr:from>
    <xdr:to>
      <xdr:col>2</xdr:col>
      <xdr:colOff>677545</xdr:colOff>
      <xdr:row>77</xdr:row>
      <xdr:rowOff>247015</xdr:rowOff>
    </xdr:to>
    <xdr:pic>
      <xdr:nvPicPr>
        <xdr:cNvPr id="44" name="Picture 532" descr="clip_image74"/>
        <xdr:cNvPicPr>
          <a:picLocks noChangeAspect="1"/>
        </xdr:cNvPicPr>
      </xdr:nvPicPr>
      <xdr:blipFill>
        <a:blip r:embed="rId1" cstate="print"/>
        <a:stretch>
          <a:fillRect/>
        </a:stretch>
      </xdr:blipFill>
      <xdr:spPr>
        <a:xfrm>
          <a:off x="2207895" y="46240700"/>
          <a:ext cx="104140" cy="247015"/>
        </a:xfrm>
        <a:prstGeom prst="rect">
          <a:avLst/>
        </a:prstGeom>
        <a:noFill/>
        <a:ln w="9525">
          <a:noFill/>
        </a:ln>
      </xdr:spPr>
    </xdr:pic>
    <xdr:clientData/>
  </xdr:twoCellAnchor>
  <xdr:twoCellAnchor editAs="oneCell">
    <xdr:from>
      <xdr:col>2</xdr:col>
      <xdr:colOff>228600</xdr:colOff>
      <xdr:row>77</xdr:row>
      <xdr:rowOff>0</xdr:rowOff>
    </xdr:from>
    <xdr:to>
      <xdr:col>2</xdr:col>
      <xdr:colOff>332740</xdr:colOff>
      <xdr:row>77</xdr:row>
      <xdr:rowOff>247015</xdr:rowOff>
    </xdr:to>
    <xdr:pic>
      <xdr:nvPicPr>
        <xdr:cNvPr id="45" name="Picture 529" descr="clip_image71"/>
        <xdr:cNvPicPr>
          <a:picLocks noChangeAspect="1"/>
        </xdr:cNvPicPr>
      </xdr:nvPicPr>
      <xdr:blipFill>
        <a:blip r:embed="rId2" cstate="print"/>
        <a:stretch>
          <a:fillRect/>
        </a:stretch>
      </xdr:blipFill>
      <xdr:spPr>
        <a:xfrm>
          <a:off x="1863090" y="46240700"/>
          <a:ext cx="104140" cy="247015"/>
        </a:xfrm>
        <a:prstGeom prst="rect">
          <a:avLst/>
        </a:prstGeom>
        <a:noFill/>
        <a:ln w="9525">
          <a:noFill/>
        </a:ln>
      </xdr:spPr>
    </xdr:pic>
    <xdr:clientData/>
  </xdr:twoCellAnchor>
  <xdr:twoCellAnchor editAs="oneCell">
    <xdr:from>
      <xdr:col>1</xdr:col>
      <xdr:colOff>637540</xdr:colOff>
      <xdr:row>77</xdr:row>
      <xdr:rowOff>0</xdr:rowOff>
    </xdr:from>
    <xdr:to>
      <xdr:col>1</xdr:col>
      <xdr:colOff>742315</xdr:colOff>
      <xdr:row>77</xdr:row>
      <xdr:rowOff>189865</xdr:rowOff>
    </xdr:to>
    <xdr:pic>
      <xdr:nvPicPr>
        <xdr:cNvPr id="46" name="Picture 523" descr="clip_image50"/>
        <xdr:cNvPicPr>
          <a:picLocks noChangeAspect="1"/>
        </xdr:cNvPicPr>
      </xdr:nvPicPr>
      <xdr:blipFill>
        <a:blip r:embed="rId1" cstate="print"/>
        <a:stretch>
          <a:fillRect/>
        </a:stretch>
      </xdr:blipFill>
      <xdr:spPr>
        <a:xfrm>
          <a:off x="1370965" y="46240700"/>
          <a:ext cx="104775" cy="189865"/>
        </a:xfrm>
        <a:prstGeom prst="rect">
          <a:avLst/>
        </a:prstGeom>
        <a:noFill/>
        <a:ln w="9525">
          <a:noFill/>
        </a:ln>
      </xdr:spPr>
    </xdr:pic>
    <xdr:clientData/>
  </xdr:twoCellAnchor>
  <xdr:twoCellAnchor editAs="oneCell">
    <xdr:from>
      <xdr:col>1</xdr:col>
      <xdr:colOff>229235</xdr:colOff>
      <xdr:row>77</xdr:row>
      <xdr:rowOff>0</xdr:rowOff>
    </xdr:from>
    <xdr:to>
      <xdr:col>1</xdr:col>
      <xdr:colOff>334010</xdr:colOff>
      <xdr:row>77</xdr:row>
      <xdr:rowOff>247015</xdr:rowOff>
    </xdr:to>
    <xdr:pic>
      <xdr:nvPicPr>
        <xdr:cNvPr id="47" name="Picture 524" descr="clip_image51"/>
        <xdr:cNvPicPr>
          <a:picLocks noChangeAspect="1"/>
        </xdr:cNvPicPr>
      </xdr:nvPicPr>
      <xdr:blipFill>
        <a:blip r:embed="rId2" cstate="print"/>
        <a:stretch>
          <a:fillRect/>
        </a:stretch>
      </xdr:blipFill>
      <xdr:spPr>
        <a:xfrm>
          <a:off x="962660" y="46240700"/>
          <a:ext cx="104775" cy="247015"/>
        </a:xfrm>
        <a:prstGeom prst="rect">
          <a:avLst/>
        </a:prstGeom>
        <a:noFill/>
        <a:ln w="9525">
          <a:noFill/>
        </a:ln>
      </xdr:spPr>
    </xdr:pic>
    <xdr:clientData/>
  </xdr:twoCellAnchor>
  <xdr:twoCellAnchor editAs="oneCell">
    <xdr:from>
      <xdr:col>2</xdr:col>
      <xdr:colOff>429260</xdr:colOff>
      <xdr:row>77</xdr:row>
      <xdr:rowOff>0</xdr:rowOff>
    </xdr:from>
    <xdr:to>
      <xdr:col>2</xdr:col>
      <xdr:colOff>533400</xdr:colOff>
      <xdr:row>77</xdr:row>
      <xdr:rowOff>238760</xdr:rowOff>
    </xdr:to>
    <xdr:pic>
      <xdr:nvPicPr>
        <xdr:cNvPr id="48" name="Picture 526" descr="clip_image53"/>
        <xdr:cNvPicPr>
          <a:picLocks noChangeAspect="1"/>
        </xdr:cNvPicPr>
      </xdr:nvPicPr>
      <xdr:blipFill>
        <a:blip r:embed="rId2" cstate="print"/>
        <a:stretch>
          <a:fillRect/>
        </a:stretch>
      </xdr:blipFill>
      <xdr:spPr>
        <a:xfrm>
          <a:off x="2063750" y="46240700"/>
          <a:ext cx="104140" cy="238760"/>
        </a:xfrm>
        <a:prstGeom prst="rect">
          <a:avLst/>
        </a:prstGeom>
        <a:noFill/>
        <a:ln w="9525">
          <a:noFill/>
        </a:ln>
      </xdr:spPr>
    </xdr:pic>
    <xdr:clientData/>
  </xdr:twoCellAnchor>
  <xdr:twoCellAnchor editAs="oneCell">
    <xdr:from>
      <xdr:col>2</xdr:col>
      <xdr:colOff>0</xdr:colOff>
      <xdr:row>77</xdr:row>
      <xdr:rowOff>0</xdr:rowOff>
    </xdr:from>
    <xdr:to>
      <xdr:col>2</xdr:col>
      <xdr:colOff>104140</xdr:colOff>
      <xdr:row>77</xdr:row>
      <xdr:rowOff>247015</xdr:rowOff>
    </xdr:to>
    <xdr:pic>
      <xdr:nvPicPr>
        <xdr:cNvPr id="49" name="Picture 542" descr="clip_image104"/>
        <xdr:cNvPicPr>
          <a:picLocks noChangeAspect="1"/>
        </xdr:cNvPicPr>
      </xdr:nvPicPr>
      <xdr:blipFill>
        <a:blip r:embed="rId1" cstate="print"/>
        <a:stretch>
          <a:fillRect/>
        </a:stretch>
      </xdr:blipFill>
      <xdr:spPr>
        <a:xfrm>
          <a:off x="1634490" y="46240700"/>
          <a:ext cx="104140" cy="247015"/>
        </a:xfrm>
        <a:prstGeom prst="rect">
          <a:avLst/>
        </a:prstGeom>
        <a:noFill/>
        <a:ln w="9525">
          <a:noFill/>
        </a:ln>
      </xdr:spPr>
    </xdr:pic>
    <xdr:clientData/>
  </xdr:twoCellAnchor>
  <xdr:twoCellAnchor editAs="oneCell">
    <xdr:from>
      <xdr:col>0</xdr:col>
      <xdr:colOff>733425</xdr:colOff>
      <xdr:row>77</xdr:row>
      <xdr:rowOff>0</xdr:rowOff>
    </xdr:from>
    <xdr:to>
      <xdr:col>1</xdr:col>
      <xdr:colOff>104140</xdr:colOff>
      <xdr:row>77</xdr:row>
      <xdr:rowOff>247650</xdr:rowOff>
    </xdr:to>
    <xdr:pic>
      <xdr:nvPicPr>
        <xdr:cNvPr id="50" name="Picture 522" descr="clip_image49"/>
        <xdr:cNvPicPr>
          <a:picLocks noChangeAspect="1"/>
        </xdr:cNvPicPr>
      </xdr:nvPicPr>
      <xdr:blipFill>
        <a:blip r:embed="rId2"/>
        <a:stretch>
          <a:fillRect/>
        </a:stretch>
      </xdr:blipFill>
      <xdr:spPr>
        <a:xfrm>
          <a:off x="733425" y="46240700"/>
          <a:ext cx="104140" cy="247650"/>
        </a:xfrm>
        <a:prstGeom prst="rect">
          <a:avLst/>
        </a:prstGeom>
        <a:noFill/>
        <a:ln w="9525">
          <a:noFill/>
        </a:ln>
      </xdr:spPr>
    </xdr:pic>
    <xdr:clientData/>
  </xdr:twoCellAnchor>
  <xdr:twoCellAnchor editAs="oneCell">
    <xdr:from>
      <xdr:col>1</xdr:col>
      <xdr:colOff>342265</xdr:colOff>
      <xdr:row>76</xdr:row>
      <xdr:rowOff>0</xdr:rowOff>
    </xdr:from>
    <xdr:to>
      <xdr:col>1</xdr:col>
      <xdr:colOff>448310</xdr:colOff>
      <xdr:row>76</xdr:row>
      <xdr:rowOff>247650</xdr:rowOff>
    </xdr:to>
    <xdr:pic>
      <xdr:nvPicPr>
        <xdr:cNvPr id="51" name="Picture 525" descr="clip_image52"/>
        <xdr:cNvPicPr>
          <a:picLocks noChangeAspect="1"/>
        </xdr:cNvPicPr>
      </xdr:nvPicPr>
      <xdr:blipFill>
        <a:blip r:embed="rId1"/>
        <a:stretch>
          <a:fillRect/>
        </a:stretch>
      </xdr:blipFill>
      <xdr:spPr>
        <a:xfrm>
          <a:off x="1075690" y="45526325"/>
          <a:ext cx="106045" cy="247650"/>
        </a:xfrm>
        <a:prstGeom prst="rect">
          <a:avLst/>
        </a:prstGeom>
        <a:noFill/>
        <a:ln w="9525">
          <a:noFill/>
        </a:ln>
      </xdr:spPr>
    </xdr:pic>
    <xdr:clientData/>
  </xdr:twoCellAnchor>
  <xdr:twoCellAnchor editAs="oneCell">
    <xdr:from>
      <xdr:col>2</xdr:col>
      <xdr:colOff>455930</xdr:colOff>
      <xdr:row>76</xdr:row>
      <xdr:rowOff>0</xdr:rowOff>
    </xdr:from>
    <xdr:to>
      <xdr:col>2</xdr:col>
      <xdr:colOff>563245</xdr:colOff>
      <xdr:row>76</xdr:row>
      <xdr:rowOff>247650</xdr:rowOff>
    </xdr:to>
    <xdr:pic>
      <xdr:nvPicPr>
        <xdr:cNvPr id="52" name="Picture 531" descr="clip_image73"/>
        <xdr:cNvPicPr>
          <a:picLocks noChangeAspect="1"/>
        </xdr:cNvPicPr>
      </xdr:nvPicPr>
      <xdr:blipFill>
        <a:blip r:embed="rId2"/>
        <a:stretch>
          <a:fillRect/>
        </a:stretch>
      </xdr:blipFill>
      <xdr:spPr>
        <a:xfrm>
          <a:off x="2090420" y="45526325"/>
          <a:ext cx="107315" cy="247650"/>
        </a:xfrm>
        <a:prstGeom prst="rect">
          <a:avLst/>
        </a:prstGeom>
        <a:noFill/>
        <a:ln w="9525">
          <a:noFill/>
        </a:ln>
      </xdr:spPr>
    </xdr:pic>
    <xdr:clientData/>
  </xdr:twoCellAnchor>
  <xdr:twoCellAnchor editAs="oneCell">
    <xdr:from>
      <xdr:col>2</xdr:col>
      <xdr:colOff>574675</xdr:colOff>
      <xdr:row>76</xdr:row>
      <xdr:rowOff>0</xdr:rowOff>
    </xdr:from>
    <xdr:to>
      <xdr:col>2</xdr:col>
      <xdr:colOff>678180</xdr:colOff>
      <xdr:row>76</xdr:row>
      <xdr:rowOff>247650</xdr:rowOff>
    </xdr:to>
    <xdr:pic>
      <xdr:nvPicPr>
        <xdr:cNvPr id="53" name="Picture 532" descr="clip_image74"/>
        <xdr:cNvPicPr>
          <a:picLocks noChangeAspect="1"/>
        </xdr:cNvPicPr>
      </xdr:nvPicPr>
      <xdr:blipFill>
        <a:blip r:embed="rId1"/>
        <a:stretch>
          <a:fillRect/>
        </a:stretch>
      </xdr:blipFill>
      <xdr:spPr>
        <a:xfrm>
          <a:off x="2209165" y="45526325"/>
          <a:ext cx="103505" cy="247650"/>
        </a:xfrm>
        <a:prstGeom prst="rect">
          <a:avLst/>
        </a:prstGeom>
        <a:noFill/>
        <a:ln w="9525">
          <a:noFill/>
        </a:ln>
      </xdr:spPr>
    </xdr:pic>
    <xdr:clientData/>
  </xdr:twoCellAnchor>
  <xdr:twoCellAnchor editAs="oneCell">
    <xdr:from>
      <xdr:col>2</xdr:col>
      <xdr:colOff>229870</xdr:colOff>
      <xdr:row>76</xdr:row>
      <xdr:rowOff>0</xdr:rowOff>
    </xdr:from>
    <xdr:to>
      <xdr:col>2</xdr:col>
      <xdr:colOff>333375</xdr:colOff>
      <xdr:row>76</xdr:row>
      <xdr:rowOff>247650</xdr:rowOff>
    </xdr:to>
    <xdr:pic>
      <xdr:nvPicPr>
        <xdr:cNvPr id="54" name="Picture 529" descr="clip_image71"/>
        <xdr:cNvPicPr>
          <a:picLocks noChangeAspect="1"/>
        </xdr:cNvPicPr>
      </xdr:nvPicPr>
      <xdr:blipFill>
        <a:blip r:embed="rId2"/>
        <a:stretch>
          <a:fillRect/>
        </a:stretch>
      </xdr:blipFill>
      <xdr:spPr>
        <a:xfrm>
          <a:off x="1864360" y="45526325"/>
          <a:ext cx="103505" cy="247650"/>
        </a:xfrm>
        <a:prstGeom prst="rect">
          <a:avLst/>
        </a:prstGeom>
        <a:noFill/>
        <a:ln w="9525">
          <a:noFill/>
        </a:ln>
      </xdr:spPr>
    </xdr:pic>
    <xdr:clientData/>
  </xdr:twoCellAnchor>
  <xdr:twoCellAnchor editAs="oneCell">
    <xdr:from>
      <xdr:col>1</xdr:col>
      <xdr:colOff>636905</xdr:colOff>
      <xdr:row>76</xdr:row>
      <xdr:rowOff>0</xdr:rowOff>
    </xdr:from>
    <xdr:to>
      <xdr:col>1</xdr:col>
      <xdr:colOff>742950</xdr:colOff>
      <xdr:row>76</xdr:row>
      <xdr:rowOff>190500</xdr:rowOff>
    </xdr:to>
    <xdr:pic>
      <xdr:nvPicPr>
        <xdr:cNvPr id="55" name="Picture 523" descr="clip_image50"/>
        <xdr:cNvPicPr>
          <a:picLocks noChangeAspect="1"/>
        </xdr:cNvPicPr>
      </xdr:nvPicPr>
      <xdr:blipFill>
        <a:blip r:embed="rId1"/>
        <a:stretch>
          <a:fillRect/>
        </a:stretch>
      </xdr:blipFill>
      <xdr:spPr>
        <a:xfrm>
          <a:off x="1370330" y="45526325"/>
          <a:ext cx="106045" cy="190500"/>
        </a:xfrm>
        <a:prstGeom prst="rect">
          <a:avLst/>
        </a:prstGeom>
        <a:noFill/>
        <a:ln w="9525">
          <a:noFill/>
        </a:ln>
      </xdr:spPr>
    </xdr:pic>
    <xdr:clientData/>
  </xdr:twoCellAnchor>
  <xdr:twoCellAnchor editAs="oneCell">
    <xdr:from>
      <xdr:col>1</xdr:col>
      <xdr:colOff>229870</xdr:colOff>
      <xdr:row>76</xdr:row>
      <xdr:rowOff>0</xdr:rowOff>
    </xdr:from>
    <xdr:to>
      <xdr:col>1</xdr:col>
      <xdr:colOff>333375</xdr:colOff>
      <xdr:row>76</xdr:row>
      <xdr:rowOff>247650</xdr:rowOff>
    </xdr:to>
    <xdr:pic>
      <xdr:nvPicPr>
        <xdr:cNvPr id="56" name="Picture 524" descr="clip_image51"/>
        <xdr:cNvPicPr>
          <a:picLocks noChangeAspect="1"/>
        </xdr:cNvPicPr>
      </xdr:nvPicPr>
      <xdr:blipFill>
        <a:blip r:embed="rId2"/>
        <a:stretch>
          <a:fillRect/>
        </a:stretch>
      </xdr:blipFill>
      <xdr:spPr>
        <a:xfrm>
          <a:off x="963295" y="45526325"/>
          <a:ext cx="103505" cy="247650"/>
        </a:xfrm>
        <a:prstGeom prst="rect">
          <a:avLst/>
        </a:prstGeom>
        <a:noFill/>
        <a:ln w="9525">
          <a:noFill/>
        </a:ln>
      </xdr:spPr>
    </xdr:pic>
    <xdr:clientData/>
  </xdr:twoCellAnchor>
  <xdr:twoCellAnchor editAs="oneCell">
    <xdr:from>
      <xdr:col>2</xdr:col>
      <xdr:colOff>429260</xdr:colOff>
      <xdr:row>76</xdr:row>
      <xdr:rowOff>0</xdr:rowOff>
    </xdr:from>
    <xdr:to>
      <xdr:col>2</xdr:col>
      <xdr:colOff>532130</xdr:colOff>
      <xdr:row>76</xdr:row>
      <xdr:rowOff>238125</xdr:rowOff>
    </xdr:to>
    <xdr:pic>
      <xdr:nvPicPr>
        <xdr:cNvPr id="57" name="Picture 526" descr="clip_image53"/>
        <xdr:cNvPicPr>
          <a:picLocks noChangeAspect="1"/>
        </xdr:cNvPicPr>
      </xdr:nvPicPr>
      <xdr:blipFill>
        <a:blip r:embed="rId2"/>
        <a:stretch>
          <a:fillRect/>
        </a:stretch>
      </xdr:blipFill>
      <xdr:spPr>
        <a:xfrm>
          <a:off x="2063750" y="45526325"/>
          <a:ext cx="102870" cy="238125"/>
        </a:xfrm>
        <a:prstGeom prst="rect">
          <a:avLst/>
        </a:prstGeom>
        <a:noFill/>
        <a:ln w="9525">
          <a:noFill/>
        </a:ln>
      </xdr:spPr>
    </xdr:pic>
    <xdr:clientData/>
  </xdr:twoCellAnchor>
  <xdr:twoCellAnchor editAs="oneCell">
    <xdr:from>
      <xdr:col>2</xdr:col>
      <xdr:colOff>0</xdr:colOff>
      <xdr:row>76</xdr:row>
      <xdr:rowOff>0</xdr:rowOff>
    </xdr:from>
    <xdr:to>
      <xdr:col>2</xdr:col>
      <xdr:colOff>103505</xdr:colOff>
      <xdr:row>76</xdr:row>
      <xdr:rowOff>247650</xdr:rowOff>
    </xdr:to>
    <xdr:pic>
      <xdr:nvPicPr>
        <xdr:cNvPr id="58" name="Picture 542" descr="clip_image104"/>
        <xdr:cNvPicPr>
          <a:picLocks noChangeAspect="1"/>
        </xdr:cNvPicPr>
      </xdr:nvPicPr>
      <xdr:blipFill>
        <a:blip r:embed="rId1"/>
        <a:stretch>
          <a:fillRect/>
        </a:stretch>
      </xdr:blipFill>
      <xdr:spPr>
        <a:xfrm>
          <a:off x="1634490" y="45526325"/>
          <a:ext cx="103505" cy="2476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4"/>
  <sheetViews>
    <sheetView tabSelected="1" workbookViewId="0">
      <selection activeCell="A2" sqref="A2:K2"/>
    </sheetView>
  </sheetViews>
  <sheetFormatPr defaultColWidth="9" defaultRowHeight="13.5"/>
  <cols>
    <col min="1" max="1" width="9.625" customWidth="1"/>
    <col min="2" max="2" width="11.825" customWidth="1"/>
    <col min="3" max="3" width="41" customWidth="1"/>
    <col min="4" max="4" width="10.5" style="3" customWidth="1"/>
    <col min="5" max="5" width="9.51666666666667" customWidth="1"/>
    <col min="6" max="6" width="9.09166666666667" customWidth="1"/>
    <col min="7" max="7" width="10.375" customWidth="1"/>
    <col min="8" max="8" width="6.81666666666667" customWidth="1"/>
    <col min="9" max="9" width="7.79166666666667" customWidth="1"/>
    <col min="10" max="10" width="11" customWidth="1"/>
    <col min="11" max="11" width="13.875" customWidth="1"/>
  </cols>
  <sheetData>
    <row r="1" ht="19" customHeight="1" spans="1:2">
      <c r="A1" s="4" t="s">
        <v>0</v>
      </c>
      <c r="B1" s="4"/>
    </row>
    <row r="2" ht="27" customHeight="1" spans="1:11">
      <c r="A2" s="5" t="s">
        <v>1</v>
      </c>
      <c r="B2" s="5"/>
      <c r="C2" s="5"/>
      <c r="D2" s="5"/>
      <c r="E2" s="5"/>
      <c r="F2" s="5"/>
      <c r="G2" s="5"/>
      <c r="H2" s="5"/>
      <c r="I2" s="5"/>
      <c r="J2" s="5"/>
      <c r="K2" s="5"/>
    </row>
    <row r="3" ht="36" customHeight="1" spans="1:11">
      <c r="A3" s="6" t="s">
        <v>2</v>
      </c>
      <c r="B3" s="6"/>
      <c r="C3" s="6"/>
      <c r="D3" s="6"/>
      <c r="E3" s="6"/>
      <c r="F3" s="6"/>
      <c r="G3" s="6"/>
      <c r="H3" s="6"/>
      <c r="I3" s="6"/>
      <c r="J3" s="6"/>
      <c r="K3" s="6"/>
    </row>
    <row r="4" ht="28" customHeight="1" spans="1:11">
      <c r="A4" s="7" t="s">
        <v>3</v>
      </c>
      <c r="B4" s="8" t="s">
        <v>4</v>
      </c>
      <c r="C4" s="9"/>
      <c r="D4" s="9"/>
      <c r="E4" s="10"/>
      <c r="F4" s="8" t="s">
        <v>5</v>
      </c>
      <c r="G4" s="9"/>
      <c r="H4" s="9"/>
      <c r="I4" s="10"/>
      <c r="J4" s="58" t="s">
        <v>6</v>
      </c>
      <c r="K4" s="58" t="s">
        <v>7</v>
      </c>
    </row>
    <row r="5" ht="79" customHeight="1" spans="1:11">
      <c r="A5" s="11"/>
      <c r="B5" s="12" t="s">
        <v>8</v>
      </c>
      <c r="C5" s="12" t="s">
        <v>9</v>
      </c>
      <c r="D5" s="12" t="s">
        <v>10</v>
      </c>
      <c r="E5" s="12" t="s">
        <v>11</v>
      </c>
      <c r="F5" s="12" t="s">
        <v>12</v>
      </c>
      <c r="G5" s="12" t="s">
        <v>13</v>
      </c>
      <c r="H5" s="12" t="s">
        <v>14</v>
      </c>
      <c r="I5" s="12" t="s">
        <v>15</v>
      </c>
      <c r="J5" s="59"/>
      <c r="K5" s="59"/>
    </row>
    <row r="6" s="1" customFormat="1" spans="1:11">
      <c r="A6" s="13" t="s">
        <v>16</v>
      </c>
      <c r="B6" s="14">
        <v>77</v>
      </c>
      <c r="C6" s="13"/>
      <c r="D6" s="14"/>
      <c r="E6" s="14"/>
      <c r="F6" s="15">
        <f>F7+F18+F23+F28+F46+F55+F65+F68+F71+F76+F81+F90</f>
        <v>7930960</v>
      </c>
      <c r="G6" s="15">
        <f t="shared" ref="G6:G19" si="0">F6</f>
        <v>7930960</v>
      </c>
      <c r="H6" s="14"/>
      <c r="I6" s="14"/>
      <c r="J6" s="14"/>
      <c r="K6" s="14" t="s">
        <v>17</v>
      </c>
    </row>
    <row r="7" s="2" customFormat="1" ht="22.5" spans="1:11">
      <c r="A7" s="16" t="s">
        <v>18</v>
      </c>
      <c r="B7" s="17"/>
      <c r="C7" s="18"/>
      <c r="D7" s="17"/>
      <c r="E7" s="17"/>
      <c r="F7" s="19">
        <f>SUM(F8:F17)</f>
        <v>1577760</v>
      </c>
      <c r="G7" s="19">
        <f t="shared" si="0"/>
        <v>1577760</v>
      </c>
      <c r="H7" s="17"/>
      <c r="I7" s="17"/>
      <c r="J7" s="17"/>
      <c r="K7" s="17"/>
    </row>
    <row r="8" s="1" customFormat="1" ht="43" customHeight="1" spans="1:11">
      <c r="A8" s="20">
        <v>1</v>
      </c>
      <c r="B8" s="20" t="s">
        <v>19</v>
      </c>
      <c r="C8" s="21" t="s">
        <v>20</v>
      </c>
      <c r="D8" s="22" t="s">
        <v>21</v>
      </c>
      <c r="E8" s="20" t="s">
        <v>22</v>
      </c>
      <c r="F8" s="23">
        <v>136200</v>
      </c>
      <c r="G8" s="24">
        <f t="shared" si="0"/>
        <v>136200</v>
      </c>
      <c r="H8" s="25">
        <v>2020</v>
      </c>
      <c r="I8" s="55">
        <v>2025</v>
      </c>
      <c r="J8" s="20" t="s">
        <v>23</v>
      </c>
      <c r="K8" s="60" t="s">
        <v>24</v>
      </c>
    </row>
    <row r="9" s="1" customFormat="1" ht="38" customHeight="1" spans="1:11">
      <c r="A9" s="20">
        <v>2</v>
      </c>
      <c r="B9" s="20" t="s">
        <v>25</v>
      </c>
      <c r="C9" s="21" t="s">
        <v>26</v>
      </c>
      <c r="D9" s="22" t="s">
        <v>27</v>
      </c>
      <c r="E9" s="20" t="s">
        <v>22</v>
      </c>
      <c r="F9" s="23">
        <v>400000</v>
      </c>
      <c r="G9" s="24">
        <f t="shared" si="0"/>
        <v>400000</v>
      </c>
      <c r="H9" s="25">
        <v>2021</v>
      </c>
      <c r="I9" s="55">
        <v>2025</v>
      </c>
      <c r="J9" s="20" t="s">
        <v>23</v>
      </c>
      <c r="K9" s="60" t="s">
        <v>24</v>
      </c>
    </row>
    <row r="10" s="1" customFormat="1" ht="33.75" spans="1:11">
      <c r="A10" s="20">
        <v>3</v>
      </c>
      <c r="B10" s="20" t="s">
        <v>28</v>
      </c>
      <c r="C10" s="21" t="s">
        <v>29</v>
      </c>
      <c r="D10" s="22" t="s">
        <v>27</v>
      </c>
      <c r="E10" s="20" t="s">
        <v>22</v>
      </c>
      <c r="F10" s="23">
        <v>652000</v>
      </c>
      <c r="G10" s="24">
        <f t="shared" si="0"/>
        <v>652000</v>
      </c>
      <c r="H10" s="25">
        <v>2021</v>
      </c>
      <c r="I10" s="55">
        <v>2025</v>
      </c>
      <c r="J10" s="20" t="s">
        <v>23</v>
      </c>
      <c r="K10" s="60" t="s">
        <v>24</v>
      </c>
    </row>
    <row r="11" s="1" customFormat="1" ht="35" customHeight="1" spans="1:11">
      <c r="A11" s="20">
        <v>4</v>
      </c>
      <c r="B11" s="20" t="s">
        <v>30</v>
      </c>
      <c r="C11" s="21" t="s">
        <v>31</v>
      </c>
      <c r="D11" s="22" t="s">
        <v>27</v>
      </c>
      <c r="E11" s="20" t="s">
        <v>22</v>
      </c>
      <c r="F11" s="23">
        <v>211800</v>
      </c>
      <c r="G11" s="24">
        <f t="shared" si="0"/>
        <v>211800</v>
      </c>
      <c r="H11" s="25">
        <v>2021</v>
      </c>
      <c r="I11" s="55">
        <v>2025</v>
      </c>
      <c r="J11" s="20" t="s">
        <v>23</v>
      </c>
      <c r="K11" s="60" t="s">
        <v>24</v>
      </c>
    </row>
    <row r="12" s="1" customFormat="1" ht="32" customHeight="1" spans="1:11">
      <c r="A12" s="20">
        <v>5</v>
      </c>
      <c r="B12" s="20" t="s">
        <v>32</v>
      </c>
      <c r="C12" s="21" t="s">
        <v>33</v>
      </c>
      <c r="D12" s="22" t="s">
        <v>27</v>
      </c>
      <c r="E12" s="20" t="s">
        <v>22</v>
      </c>
      <c r="F12" s="23">
        <v>120000</v>
      </c>
      <c r="G12" s="24">
        <f t="shared" si="0"/>
        <v>120000</v>
      </c>
      <c r="H12" s="25">
        <v>2021</v>
      </c>
      <c r="I12" s="55">
        <v>2025</v>
      </c>
      <c r="J12" s="20" t="s">
        <v>23</v>
      </c>
      <c r="K12" s="60" t="s">
        <v>24</v>
      </c>
    </row>
    <row r="13" s="1" customFormat="1" ht="22.5" spans="1:11">
      <c r="A13" s="20">
        <v>6</v>
      </c>
      <c r="B13" s="26" t="s">
        <v>34</v>
      </c>
      <c r="C13" s="27" t="s">
        <v>35</v>
      </c>
      <c r="D13" s="26" t="s">
        <v>36</v>
      </c>
      <c r="E13" s="28" t="s">
        <v>37</v>
      </c>
      <c r="F13" s="29">
        <f>16*860</f>
        <v>13760</v>
      </c>
      <c r="G13" s="24">
        <f t="shared" si="0"/>
        <v>13760</v>
      </c>
      <c r="H13" s="25">
        <v>2021</v>
      </c>
      <c r="I13" s="55">
        <v>2025</v>
      </c>
      <c r="J13" s="20" t="s">
        <v>38</v>
      </c>
      <c r="K13" s="60" t="s">
        <v>24</v>
      </c>
    </row>
    <row r="14" s="1" customFormat="1" ht="45" spans="1:11">
      <c r="A14" s="20">
        <v>7</v>
      </c>
      <c r="B14" s="20" t="s">
        <v>39</v>
      </c>
      <c r="C14" s="30" t="s">
        <v>40</v>
      </c>
      <c r="D14" s="20" t="s">
        <v>27</v>
      </c>
      <c r="E14" s="31" t="s">
        <v>41</v>
      </c>
      <c r="F14" s="29">
        <v>15000</v>
      </c>
      <c r="G14" s="24">
        <f t="shared" si="0"/>
        <v>15000</v>
      </c>
      <c r="H14" s="25">
        <v>2021</v>
      </c>
      <c r="I14" s="55">
        <v>2025</v>
      </c>
      <c r="J14" s="20" t="s">
        <v>38</v>
      </c>
      <c r="K14" s="20" t="s">
        <v>24</v>
      </c>
    </row>
    <row r="15" s="1" customFormat="1" ht="33.75" spans="1:11">
      <c r="A15" s="20">
        <v>8</v>
      </c>
      <c r="B15" s="20" t="s">
        <v>42</v>
      </c>
      <c r="C15" s="30" t="s">
        <v>43</v>
      </c>
      <c r="D15" s="20" t="s">
        <v>27</v>
      </c>
      <c r="E15" s="31" t="s">
        <v>41</v>
      </c>
      <c r="F15" s="29">
        <v>12000</v>
      </c>
      <c r="G15" s="24">
        <f t="shared" si="0"/>
        <v>12000</v>
      </c>
      <c r="H15" s="25">
        <v>2021</v>
      </c>
      <c r="I15" s="55">
        <v>2025</v>
      </c>
      <c r="J15" s="20" t="s">
        <v>23</v>
      </c>
      <c r="K15" s="20" t="s">
        <v>24</v>
      </c>
    </row>
    <row r="16" s="1" customFormat="1" ht="45" spans="1:11">
      <c r="A16" s="20">
        <v>9</v>
      </c>
      <c r="B16" s="20" t="s">
        <v>44</v>
      </c>
      <c r="C16" s="30" t="s">
        <v>45</v>
      </c>
      <c r="D16" s="20" t="s">
        <v>27</v>
      </c>
      <c r="E16" s="31" t="s">
        <v>41</v>
      </c>
      <c r="F16" s="29">
        <v>12000</v>
      </c>
      <c r="G16" s="24">
        <f t="shared" si="0"/>
        <v>12000</v>
      </c>
      <c r="H16" s="25">
        <v>2021</v>
      </c>
      <c r="I16" s="55">
        <v>2025</v>
      </c>
      <c r="J16" s="20" t="s">
        <v>23</v>
      </c>
      <c r="K16" s="20" t="s">
        <v>24</v>
      </c>
    </row>
    <row r="17" s="1" customFormat="1" ht="45" spans="1:11">
      <c r="A17" s="20">
        <v>10</v>
      </c>
      <c r="B17" s="20" t="s">
        <v>46</v>
      </c>
      <c r="C17" s="30" t="s">
        <v>47</v>
      </c>
      <c r="D17" s="20" t="s">
        <v>27</v>
      </c>
      <c r="E17" s="31" t="s">
        <v>41</v>
      </c>
      <c r="F17" s="29">
        <v>5000</v>
      </c>
      <c r="G17" s="24">
        <f t="shared" si="0"/>
        <v>5000</v>
      </c>
      <c r="H17" s="25">
        <v>2021</v>
      </c>
      <c r="I17" s="55">
        <v>2025</v>
      </c>
      <c r="J17" s="20" t="s">
        <v>23</v>
      </c>
      <c r="K17" s="20" t="s">
        <v>24</v>
      </c>
    </row>
    <row r="18" s="2" customFormat="1" ht="22.5" spans="1:11">
      <c r="A18" s="32" t="s">
        <v>48</v>
      </c>
      <c r="B18" s="16"/>
      <c r="C18" s="33"/>
      <c r="D18" s="16"/>
      <c r="E18" s="16"/>
      <c r="F18" s="34">
        <f>SUM(F19:F22)</f>
        <v>930000</v>
      </c>
      <c r="G18" s="34">
        <f t="shared" si="0"/>
        <v>930000</v>
      </c>
      <c r="H18" s="16"/>
      <c r="I18" s="16"/>
      <c r="J18" s="16"/>
      <c r="K18" s="16"/>
    </row>
    <row r="19" s="1" customFormat="1" ht="123.75" spans="1:11">
      <c r="A19" s="26">
        <v>1</v>
      </c>
      <c r="B19" s="20" t="s">
        <v>49</v>
      </c>
      <c r="C19" s="27" t="s">
        <v>50</v>
      </c>
      <c r="D19" s="35" t="s">
        <v>21</v>
      </c>
      <c r="E19" s="26" t="s">
        <v>51</v>
      </c>
      <c r="F19" s="36">
        <v>500000</v>
      </c>
      <c r="G19" s="24">
        <f t="shared" si="0"/>
        <v>500000</v>
      </c>
      <c r="H19" s="26">
        <v>2020</v>
      </c>
      <c r="I19" s="26">
        <v>2025</v>
      </c>
      <c r="J19" s="26" t="s">
        <v>38</v>
      </c>
      <c r="K19" s="20" t="s">
        <v>24</v>
      </c>
    </row>
    <row r="20" s="1" customFormat="1" ht="58" customHeight="1" spans="1:11">
      <c r="A20" s="26">
        <v>2</v>
      </c>
      <c r="B20" s="20" t="s">
        <v>52</v>
      </c>
      <c r="C20" s="27" t="s">
        <v>53</v>
      </c>
      <c r="D20" s="20" t="s">
        <v>27</v>
      </c>
      <c r="E20" s="37" t="s">
        <v>37</v>
      </c>
      <c r="F20" s="38">
        <v>50000</v>
      </c>
      <c r="G20" s="38">
        <v>50000</v>
      </c>
      <c r="H20" s="26">
        <v>2022</v>
      </c>
      <c r="I20" s="26">
        <v>2025</v>
      </c>
      <c r="J20" s="26" t="s">
        <v>38</v>
      </c>
      <c r="K20" s="20" t="s">
        <v>24</v>
      </c>
    </row>
    <row r="21" s="1" customFormat="1" ht="36" customHeight="1" spans="1:11">
      <c r="A21" s="26">
        <v>3</v>
      </c>
      <c r="B21" s="39" t="s">
        <v>54</v>
      </c>
      <c r="C21" s="40" t="s">
        <v>55</v>
      </c>
      <c r="D21" s="22" t="s">
        <v>21</v>
      </c>
      <c r="E21" s="22" t="s">
        <v>22</v>
      </c>
      <c r="F21" s="41">
        <v>180000</v>
      </c>
      <c r="G21" s="24">
        <f t="shared" ref="G21:G43" si="1">F21</f>
        <v>180000</v>
      </c>
      <c r="H21" s="25">
        <v>2020</v>
      </c>
      <c r="I21" s="55">
        <v>2025</v>
      </c>
      <c r="J21" s="26" t="s">
        <v>38</v>
      </c>
      <c r="K21" s="20" t="s">
        <v>24</v>
      </c>
    </row>
    <row r="22" s="1" customFormat="1" ht="45" spans="1:11">
      <c r="A22" s="26">
        <v>4</v>
      </c>
      <c r="B22" s="26" t="s">
        <v>56</v>
      </c>
      <c r="C22" s="27" t="s">
        <v>57</v>
      </c>
      <c r="D22" s="35" t="s">
        <v>21</v>
      </c>
      <c r="E22" s="26" t="s">
        <v>58</v>
      </c>
      <c r="F22" s="36">
        <v>200000</v>
      </c>
      <c r="G22" s="24">
        <f t="shared" si="1"/>
        <v>200000</v>
      </c>
      <c r="H22" s="26">
        <v>2020</v>
      </c>
      <c r="I22" s="26">
        <v>2025</v>
      </c>
      <c r="J22" s="26" t="s">
        <v>23</v>
      </c>
      <c r="K22" s="26" t="s">
        <v>24</v>
      </c>
    </row>
    <row r="23" s="2" customFormat="1" ht="22.5" spans="1:11">
      <c r="A23" s="32" t="s">
        <v>59</v>
      </c>
      <c r="B23" s="16"/>
      <c r="C23" s="33"/>
      <c r="D23" s="16"/>
      <c r="E23" s="16"/>
      <c r="F23" s="34">
        <f>SUM(F24:F27)</f>
        <v>380500</v>
      </c>
      <c r="G23" s="34">
        <f t="shared" si="1"/>
        <v>380500</v>
      </c>
      <c r="H23" s="16"/>
      <c r="I23" s="16"/>
      <c r="J23" s="16"/>
      <c r="K23" s="16"/>
    </row>
    <row r="24" s="1" customFormat="1" ht="135" spans="1:11">
      <c r="A24" s="28">
        <v>1</v>
      </c>
      <c r="B24" s="20" t="s">
        <v>60</v>
      </c>
      <c r="C24" s="30" t="s">
        <v>61</v>
      </c>
      <c r="D24" s="20" t="s">
        <v>62</v>
      </c>
      <c r="E24" s="20" t="s">
        <v>63</v>
      </c>
      <c r="F24" s="29">
        <v>350000</v>
      </c>
      <c r="G24" s="24">
        <f t="shared" si="1"/>
        <v>350000</v>
      </c>
      <c r="H24" s="20">
        <v>2020</v>
      </c>
      <c r="I24" s="20">
        <v>2025</v>
      </c>
      <c r="J24" s="26" t="s">
        <v>38</v>
      </c>
      <c r="K24" s="20" t="s">
        <v>24</v>
      </c>
    </row>
    <row r="25" s="1" customFormat="1" ht="33.75" spans="1:11">
      <c r="A25" s="28">
        <v>2</v>
      </c>
      <c r="B25" s="20" t="s">
        <v>64</v>
      </c>
      <c r="C25" s="30" t="s">
        <v>65</v>
      </c>
      <c r="D25" s="20" t="s">
        <v>21</v>
      </c>
      <c r="E25" s="20" t="s">
        <v>66</v>
      </c>
      <c r="F25" s="29">
        <v>9500</v>
      </c>
      <c r="G25" s="24">
        <f t="shared" si="1"/>
        <v>9500</v>
      </c>
      <c r="H25" s="25">
        <v>2020</v>
      </c>
      <c r="I25" s="55">
        <v>2025</v>
      </c>
      <c r="J25" s="26" t="s">
        <v>38</v>
      </c>
      <c r="K25" s="20" t="s">
        <v>24</v>
      </c>
    </row>
    <row r="26" s="1" customFormat="1" ht="33.75" spans="1:11">
      <c r="A26" s="28">
        <v>3</v>
      </c>
      <c r="B26" s="20" t="s">
        <v>67</v>
      </c>
      <c r="C26" s="30" t="s">
        <v>68</v>
      </c>
      <c r="D26" s="20" t="s">
        <v>21</v>
      </c>
      <c r="E26" s="20" t="s">
        <v>69</v>
      </c>
      <c r="F26" s="29">
        <v>11000</v>
      </c>
      <c r="G26" s="24">
        <f t="shared" si="1"/>
        <v>11000</v>
      </c>
      <c r="H26" s="25">
        <v>2020</v>
      </c>
      <c r="I26" s="55">
        <v>2025</v>
      </c>
      <c r="J26" s="26" t="s">
        <v>38</v>
      </c>
      <c r="K26" s="20" t="s">
        <v>24</v>
      </c>
    </row>
    <row r="27" s="1" customFormat="1" ht="33.75" spans="1:11">
      <c r="A27" s="28">
        <v>4</v>
      </c>
      <c r="B27" s="20" t="s">
        <v>70</v>
      </c>
      <c r="C27" s="30" t="s">
        <v>71</v>
      </c>
      <c r="D27" s="20" t="s">
        <v>21</v>
      </c>
      <c r="E27" s="20" t="s">
        <v>72</v>
      </c>
      <c r="F27" s="29">
        <v>10000</v>
      </c>
      <c r="G27" s="24">
        <f t="shared" si="1"/>
        <v>10000</v>
      </c>
      <c r="H27" s="25">
        <v>2020</v>
      </c>
      <c r="I27" s="55">
        <v>2025</v>
      </c>
      <c r="J27" s="26" t="s">
        <v>38</v>
      </c>
      <c r="K27" s="20" t="s">
        <v>24</v>
      </c>
    </row>
    <row r="28" s="2" customFormat="1" ht="22.5" spans="1:11">
      <c r="A28" s="32" t="s">
        <v>73</v>
      </c>
      <c r="B28" s="16"/>
      <c r="C28" s="33"/>
      <c r="D28" s="16"/>
      <c r="E28" s="16"/>
      <c r="F28" s="34">
        <f>SUM(F29:F45)</f>
        <v>2509300</v>
      </c>
      <c r="G28" s="34">
        <f t="shared" si="1"/>
        <v>2509300</v>
      </c>
      <c r="H28" s="16"/>
      <c r="I28" s="16"/>
      <c r="J28" s="16"/>
      <c r="K28" s="16"/>
    </row>
    <row r="29" s="1" customFormat="1" ht="56.25" spans="1:11">
      <c r="A29" s="42">
        <v>1</v>
      </c>
      <c r="B29" s="26" t="s">
        <v>74</v>
      </c>
      <c r="C29" s="27" t="s">
        <v>75</v>
      </c>
      <c r="D29" s="26" t="s">
        <v>36</v>
      </c>
      <c r="E29" s="26" t="s">
        <v>76</v>
      </c>
      <c r="F29" s="36">
        <v>20000</v>
      </c>
      <c r="G29" s="24">
        <f t="shared" si="1"/>
        <v>20000</v>
      </c>
      <c r="H29" s="26">
        <v>2021</v>
      </c>
      <c r="I29" s="26">
        <v>2025</v>
      </c>
      <c r="J29" s="26" t="s">
        <v>23</v>
      </c>
      <c r="K29" s="26" t="s">
        <v>24</v>
      </c>
    </row>
    <row r="30" s="1" customFormat="1" ht="33.75" spans="1:11">
      <c r="A30" s="42">
        <v>2</v>
      </c>
      <c r="B30" s="26" t="s">
        <v>77</v>
      </c>
      <c r="C30" s="27" t="s">
        <v>78</v>
      </c>
      <c r="D30" s="26" t="s">
        <v>36</v>
      </c>
      <c r="E30" s="26" t="s">
        <v>41</v>
      </c>
      <c r="F30" s="36">
        <v>240000</v>
      </c>
      <c r="G30" s="24">
        <f t="shared" si="1"/>
        <v>240000</v>
      </c>
      <c r="H30" s="26">
        <v>2021</v>
      </c>
      <c r="I30" s="26">
        <v>2025</v>
      </c>
      <c r="J30" s="26" t="s">
        <v>38</v>
      </c>
      <c r="K30" s="26" t="s">
        <v>24</v>
      </c>
    </row>
    <row r="31" s="1" customFormat="1" ht="56.25" spans="1:11">
      <c r="A31" s="42">
        <v>3</v>
      </c>
      <c r="B31" s="26" t="s">
        <v>79</v>
      </c>
      <c r="C31" s="27" t="s">
        <v>80</v>
      </c>
      <c r="D31" s="26" t="s">
        <v>36</v>
      </c>
      <c r="E31" s="26" t="s">
        <v>41</v>
      </c>
      <c r="F31" s="36">
        <v>420000</v>
      </c>
      <c r="G31" s="24">
        <f t="shared" si="1"/>
        <v>420000</v>
      </c>
      <c r="H31" s="26">
        <v>2021</v>
      </c>
      <c r="I31" s="26">
        <v>2025</v>
      </c>
      <c r="J31" s="26" t="s">
        <v>38</v>
      </c>
      <c r="K31" s="26" t="s">
        <v>24</v>
      </c>
    </row>
    <row r="32" s="1" customFormat="1" ht="33.75" spans="1:11">
      <c r="A32" s="42">
        <v>4</v>
      </c>
      <c r="B32" s="26" t="s">
        <v>81</v>
      </c>
      <c r="C32" s="27" t="s">
        <v>82</v>
      </c>
      <c r="D32" s="26" t="s">
        <v>36</v>
      </c>
      <c r="E32" s="26" t="s">
        <v>83</v>
      </c>
      <c r="F32" s="36">
        <v>100000</v>
      </c>
      <c r="G32" s="24">
        <f t="shared" si="1"/>
        <v>100000</v>
      </c>
      <c r="H32" s="26">
        <v>2021</v>
      </c>
      <c r="I32" s="26">
        <v>2025</v>
      </c>
      <c r="J32" s="26" t="s">
        <v>38</v>
      </c>
      <c r="K32" s="26" t="s">
        <v>24</v>
      </c>
    </row>
    <row r="33" s="1" customFormat="1" ht="45" spans="1:11">
      <c r="A33" s="42">
        <v>5</v>
      </c>
      <c r="B33" s="26" t="s">
        <v>84</v>
      </c>
      <c r="C33" s="27" t="s">
        <v>85</v>
      </c>
      <c r="D33" s="26" t="s">
        <v>36</v>
      </c>
      <c r="E33" s="26" t="s">
        <v>41</v>
      </c>
      <c r="F33" s="36">
        <v>450000</v>
      </c>
      <c r="G33" s="24">
        <f t="shared" si="1"/>
        <v>450000</v>
      </c>
      <c r="H33" s="26">
        <v>2021</v>
      </c>
      <c r="I33" s="26">
        <v>2025</v>
      </c>
      <c r="J33" s="26" t="s">
        <v>38</v>
      </c>
      <c r="K33" s="26" t="s">
        <v>24</v>
      </c>
    </row>
    <row r="34" s="1" customFormat="1" ht="45" spans="1:11">
      <c r="A34" s="42">
        <v>6</v>
      </c>
      <c r="B34" s="26" t="s">
        <v>86</v>
      </c>
      <c r="C34" s="27" t="s">
        <v>78</v>
      </c>
      <c r="D34" s="26" t="s">
        <v>36</v>
      </c>
      <c r="E34" s="26" t="s">
        <v>87</v>
      </c>
      <c r="F34" s="36">
        <v>120000</v>
      </c>
      <c r="G34" s="24">
        <f t="shared" si="1"/>
        <v>120000</v>
      </c>
      <c r="H34" s="26">
        <v>2021</v>
      </c>
      <c r="I34" s="26">
        <v>2025</v>
      </c>
      <c r="J34" s="26" t="s">
        <v>38</v>
      </c>
      <c r="K34" s="26" t="s">
        <v>24</v>
      </c>
    </row>
    <row r="35" s="1" customFormat="1" ht="45" spans="1:11">
      <c r="A35" s="42">
        <v>7</v>
      </c>
      <c r="B35" s="26" t="s">
        <v>88</v>
      </c>
      <c r="C35" s="27" t="s">
        <v>89</v>
      </c>
      <c r="D35" s="26" t="s">
        <v>36</v>
      </c>
      <c r="E35" s="26" t="s">
        <v>87</v>
      </c>
      <c r="F35" s="36">
        <v>60000</v>
      </c>
      <c r="G35" s="24">
        <f t="shared" si="1"/>
        <v>60000</v>
      </c>
      <c r="H35" s="26">
        <v>2021</v>
      </c>
      <c r="I35" s="26">
        <v>2025</v>
      </c>
      <c r="J35" s="26" t="s">
        <v>23</v>
      </c>
      <c r="K35" s="26" t="s">
        <v>24</v>
      </c>
    </row>
    <row r="36" s="1" customFormat="1" ht="45" spans="1:11">
      <c r="A36" s="42">
        <v>8</v>
      </c>
      <c r="B36" s="26" t="s">
        <v>90</v>
      </c>
      <c r="C36" s="27" t="s">
        <v>91</v>
      </c>
      <c r="D36" s="26" t="s">
        <v>36</v>
      </c>
      <c r="E36" s="26" t="s">
        <v>41</v>
      </c>
      <c r="F36" s="36">
        <v>120000</v>
      </c>
      <c r="G36" s="24">
        <f t="shared" si="1"/>
        <v>120000</v>
      </c>
      <c r="H36" s="26">
        <v>2021</v>
      </c>
      <c r="I36" s="26">
        <v>2025</v>
      </c>
      <c r="J36" s="26" t="s">
        <v>38</v>
      </c>
      <c r="K36" s="26" t="s">
        <v>24</v>
      </c>
    </row>
    <row r="37" s="1" customFormat="1" ht="45" spans="1:11">
      <c r="A37" s="42">
        <v>9</v>
      </c>
      <c r="B37" s="26" t="s">
        <v>92</v>
      </c>
      <c r="C37" s="27" t="s">
        <v>78</v>
      </c>
      <c r="D37" s="26" t="s">
        <v>36</v>
      </c>
      <c r="E37" s="26" t="s">
        <v>41</v>
      </c>
      <c r="F37" s="36">
        <v>240000</v>
      </c>
      <c r="G37" s="24">
        <f t="shared" si="1"/>
        <v>240000</v>
      </c>
      <c r="H37" s="26">
        <v>2021</v>
      </c>
      <c r="I37" s="26">
        <v>2025</v>
      </c>
      <c r="J37" s="26" t="s">
        <v>23</v>
      </c>
      <c r="K37" s="26" t="s">
        <v>24</v>
      </c>
    </row>
    <row r="38" s="1" customFormat="1" ht="45" spans="1:11">
      <c r="A38" s="42">
        <v>10</v>
      </c>
      <c r="B38" s="26" t="s">
        <v>93</v>
      </c>
      <c r="C38" s="27" t="s">
        <v>78</v>
      </c>
      <c r="D38" s="26" t="s">
        <v>36</v>
      </c>
      <c r="E38" s="26" t="s">
        <v>41</v>
      </c>
      <c r="F38" s="36">
        <v>220000</v>
      </c>
      <c r="G38" s="24">
        <f t="shared" si="1"/>
        <v>220000</v>
      </c>
      <c r="H38" s="26">
        <v>2021</v>
      </c>
      <c r="I38" s="26">
        <v>2025</v>
      </c>
      <c r="J38" s="26" t="s">
        <v>23</v>
      </c>
      <c r="K38" s="26" t="s">
        <v>24</v>
      </c>
    </row>
    <row r="39" s="1" customFormat="1" ht="22.5" spans="1:11">
      <c r="A39" s="42">
        <v>11</v>
      </c>
      <c r="B39" s="20" t="s">
        <v>94</v>
      </c>
      <c r="C39" s="30" t="s">
        <v>95</v>
      </c>
      <c r="D39" s="20" t="s">
        <v>27</v>
      </c>
      <c r="E39" s="20" t="s">
        <v>22</v>
      </c>
      <c r="F39" s="25">
        <f>19*4500</f>
        <v>85500</v>
      </c>
      <c r="G39" s="24">
        <f t="shared" si="1"/>
        <v>85500</v>
      </c>
      <c r="H39" s="20">
        <v>2020</v>
      </c>
      <c r="I39" s="20">
        <v>2025</v>
      </c>
      <c r="J39" s="20" t="s">
        <v>23</v>
      </c>
      <c r="K39" s="20" t="s">
        <v>24</v>
      </c>
    </row>
    <row r="40" s="1" customFormat="1" ht="22.5" spans="1:11">
      <c r="A40" s="42">
        <v>12</v>
      </c>
      <c r="B40" s="20" t="s">
        <v>96</v>
      </c>
      <c r="C40" s="30" t="s">
        <v>97</v>
      </c>
      <c r="D40" s="20"/>
      <c r="E40" s="20" t="s">
        <v>98</v>
      </c>
      <c r="F40" s="25">
        <v>18000</v>
      </c>
      <c r="G40" s="24">
        <f t="shared" si="1"/>
        <v>18000</v>
      </c>
      <c r="H40" s="20">
        <v>2021</v>
      </c>
      <c r="I40" s="20">
        <v>2026</v>
      </c>
      <c r="J40" s="20" t="s">
        <v>99</v>
      </c>
      <c r="K40" s="20" t="s">
        <v>24</v>
      </c>
    </row>
    <row r="41" s="1" customFormat="1" ht="33.75" spans="1:11">
      <c r="A41" s="42">
        <v>13</v>
      </c>
      <c r="B41" s="20" t="s">
        <v>100</v>
      </c>
      <c r="C41" s="30" t="s">
        <v>101</v>
      </c>
      <c r="D41" s="20" t="s">
        <v>36</v>
      </c>
      <c r="E41" s="20" t="s">
        <v>22</v>
      </c>
      <c r="F41" s="29">
        <v>99300</v>
      </c>
      <c r="G41" s="24">
        <f t="shared" si="1"/>
        <v>99300</v>
      </c>
      <c r="H41" s="25">
        <v>2021</v>
      </c>
      <c r="I41" s="55">
        <v>2025</v>
      </c>
      <c r="J41" s="20" t="s">
        <v>99</v>
      </c>
      <c r="K41" s="20" t="s">
        <v>24</v>
      </c>
    </row>
    <row r="42" s="1" customFormat="1" ht="33.75" spans="1:11">
      <c r="A42" s="42">
        <v>14</v>
      </c>
      <c r="B42" s="26" t="s">
        <v>102</v>
      </c>
      <c r="C42" s="27" t="s">
        <v>103</v>
      </c>
      <c r="D42" s="26" t="s">
        <v>36</v>
      </c>
      <c r="E42" s="20" t="s">
        <v>22</v>
      </c>
      <c r="F42" s="43">
        <v>26500</v>
      </c>
      <c r="G42" s="24">
        <f t="shared" si="1"/>
        <v>26500</v>
      </c>
      <c r="H42" s="36">
        <v>2021</v>
      </c>
      <c r="I42" s="26">
        <v>2025</v>
      </c>
      <c r="J42" s="26" t="s">
        <v>104</v>
      </c>
      <c r="K42" s="20" t="s">
        <v>24</v>
      </c>
    </row>
    <row r="43" s="1" customFormat="1" ht="33.75" spans="1:11">
      <c r="A43" s="42">
        <v>15</v>
      </c>
      <c r="B43" s="26" t="s">
        <v>105</v>
      </c>
      <c r="C43" s="27" t="s">
        <v>106</v>
      </c>
      <c r="D43" s="26" t="s">
        <v>36</v>
      </c>
      <c r="E43" s="20" t="s">
        <v>22</v>
      </c>
      <c r="F43" s="43">
        <v>260000</v>
      </c>
      <c r="G43" s="24">
        <f t="shared" si="1"/>
        <v>260000</v>
      </c>
      <c r="H43" s="36">
        <v>2021</v>
      </c>
      <c r="I43" s="26">
        <v>2025</v>
      </c>
      <c r="J43" s="26" t="s">
        <v>107</v>
      </c>
      <c r="K43" s="20" t="s">
        <v>24</v>
      </c>
    </row>
    <row r="44" s="1" customFormat="1" ht="33.75" spans="1:11">
      <c r="A44" s="42">
        <v>16</v>
      </c>
      <c r="B44" s="26" t="s">
        <v>108</v>
      </c>
      <c r="C44" s="27" t="s">
        <v>109</v>
      </c>
      <c r="D44" s="44" t="s">
        <v>27</v>
      </c>
      <c r="E44" s="20" t="s">
        <v>22</v>
      </c>
      <c r="F44" s="43">
        <v>6000</v>
      </c>
      <c r="G44" s="43">
        <v>6000</v>
      </c>
      <c r="H44" s="43">
        <v>2020</v>
      </c>
      <c r="I44" s="43">
        <v>2025</v>
      </c>
      <c r="J44" s="43" t="s">
        <v>23</v>
      </c>
      <c r="K44" s="43" t="s">
        <v>24</v>
      </c>
    </row>
    <row r="45" s="1" customFormat="1" ht="33.75" spans="1:11">
      <c r="A45" s="42">
        <v>17</v>
      </c>
      <c r="B45" s="20" t="s">
        <v>110</v>
      </c>
      <c r="C45" s="30" t="s">
        <v>111</v>
      </c>
      <c r="D45" s="20" t="s">
        <v>112</v>
      </c>
      <c r="E45" s="20" t="s">
        <v>22</v>
      </c>
      <c r="F45" s="29">
        <v>24000</v>
      </c>
      <c r="G45" s="24">
        <f t="shared" ref="G45:G50" si="2">F45</f>
        <v>24000</v>
      </c>
      <c r="H45" s="25">
        <v>2020</v>
      </c>
      <c r="I45" s="55">
        <v>2023</v>
      </c>
      <c r="J45" s="20" t="s">
        <v>38</v>
      </c>
      <c r="K45" s="20" t="s">
        <v>24</v>
      </c>
    </row>
    <row r="46" s="2" customFormat="1" ht="22.5" spans="1:11">
      <c r="A46" s="32" t="s">
        <v>113</v>
      </c>
      <c r="B46" s="16"/>
      <c r="C46" s="33"/>
      <c r="D46" s="16"/>
      <c r="E46" s="16"/>
      <c r="F46" s="34">
        <f>SUM(F47:F54)</f>
        <v>544200</v>
      </c>
      <c r="G46" s="34">
        <f t="shared" si="2"/>
        <v>544200</v>
      </c>
      <c r="H46" s="16"/>
      <c r="I46" s="16"/>
      <c r="J46" s="16"/>
      <c r="K46" s="16"/>
    </row>
    <row r="47" s="1" customFormat="1" ht="67.5" spans="1:11">
      <c r="A47" s="45">
        <v>1</v>
      </c>
      <c r="B47" s="46" t="s">
        <v>114</v>
      </c>
      <c r="C47" s="47" t="s">
        <v>115</v>
      </c>
      <c r="D47" s="46" t="s">
        <v>116</v>
      </c>
      <c r="E47" s="46" t="s">
        <v>63</v>
      </c>
      <c r="F47" s="48">
        <v>12800</v>
      </c>
      <c r="G47" s="24">
        <f t="shared" si="2"/>
        <v>12800</v>
      </c>
      <c r="H47" s="49">
        <v>2020</v>
      </c>
      <c r="I47" s="61">
        <v>2022</v>
      </c>
      <c r="J47" s="46" t="s">
        <v>23</v>
      </c>
      <c r="K47" s="46" t="s">
        <v>117</v>
      </c>
    </row>
    <row r="48" s="1" customFormat="1" ht="36" customHeight="1" spans="1:11">
      <c r="A48" s="45">
        <v>2</v>
      </c>
      <c r="B48" s="20" t="s">
        <v>118</v>
      </c>
      <c r="C48" s="30" t="s">
        <v>119</v>
      </c>
      <c r="D48" s="20" t="s">
        <v>36</v>
      </c>
      <c r="E48" s="20" t="s">
        <v>22</v>
      </c>
      <c r="F48" s="29">
        <v>350000</v>
      </c>
      <c r="G48" s="24">
        <f t="shared" si="2"/>
        <v>350000</v>
      </c>
      <c r="H48" s="20">
        <v>2021</v>
      </c>
      <c r="I48" s="20">
        <v>20250</v>
      </c>
      <c r="J48" s="20" t="s">
        <v>38</v>
      </c>
      <c r="K48" s="20" t="s">
        <v>24</v>
      </c>
    </row>
    <row r="49" s="1" customFormat="1" ht="78.75" spans="1:11">
      <c r="A49" s="45">
        <v>3</v>
      </c>
      <c r="B49" s="20" t="s">
        <v>120</v>
      </c>
      <c r="C49" s="30" t="s">
        <v>121</v>
      </c>
      <c r="D49" s="20" t="s">
        <v>36</v>
      </c>
      <c r="E49" s="20" t="s">
        <v>63</v>
      </c>
      <c r="F49" s="29">
        <v>120000</v>
      </c>
      <c r="G49" s="24">
        <f t="shared" si="2"/>
        <v>120000</v>
      </c>
      <c r="H49" s="20">
        <v>2021</v>
      </c>
      <c r="I49" s="20">
        <v>2025</v>
      </c>
      <c r="J49" s="20" t="s">
        <v>38</v>
      </c>
      <c r="K49" s="20" t="s">
        <v>24</v>
      </c>
    </row>
    <row r="50" s="1" customFormat="1" ht="45" spans="1:11">
      <c r="A50" s="45">
        <v>4</v>
      </c>
      <c r="B50" s="20" t="s">
        <v>122</v>
      </c>
      <c r="C50" s="30" t="s">
        <v>123</v>
      </c>
      <c r="D50" s="20" t="s">
        <v>36</v>
      </c>
      <c r="E50" s="20" t="s">
        <v>63</v>
      </c>
      <c r="F50" s="29">
        <v>26000</v>
      </c>
      <c r="G50" s="24">
        <f t="shared" si="2"/>
        <v>26000</v>
      </c>
      <c r="H50" s="20" t="s">
        <v>124</v>
      </c>
      <c r="I50" s="20" t="s">
        <v>125</v>
      </c>
      <c r="J50" s="20" t="s">
        <v>38</v>
      </c>
      <c r="K50" s="20" t="s">
        <v>24</v>
      </c>
    </row>
    <row r="51" s="1" customFormat="1" ht="45" spans="1:11">
      <c r="A51" s="45">
        <v>5</v>
      </c>
      <c r="B51" s="26" t="s">
        <v>126</v>
      </c>
      <c r="C51" s="27" t="s">
        <v>127</v>
      </c>
      <c r="D51" s="50" t="s">
        <v>128</v>
      </c>
      <c r="E51" s="26" t="s">
        <v>63</v>
      </c>
      <c r="F51" s="51" t="s">
        <v>129</v>
      </c>
      <c r="G51" s="24" t="str">
        <f t="shared" ref="G51:G60" si="3">F51</f>
        <v>12600</v>
      </c>
      <c r="H51" s="25">
        <v>2021</v>
      </c>
      <c r="I51" s="55">
        <v>2025</v>
      </c>
      <c r="J51" s="20" t="s">
        <v>38</v>
      </c>
      <c r="K51" s="62" t="s">
        <v>24</v>
      </c>
    </row>
    <row r="52" s="1" customFormat="1" ht="112.5" spans="1:11">
      <c r="A52" s="45">
        <v>6</v>
      </c>
      <c r="B52" s="20" t="s">
        <v>130</v>
      </c>
      <c r="C52" s="30" t="s">
        <v>131</v>
      </c>
      <c r="D52" s="20" t="s">
        <v>36</v>
      </c>
      <c r="E52" s="20" t="s">
        <v>22</v>
      </c>
      <c r="F52" s="29">
        <v>12400</v>
      </c>
      <c r="G52" s="24">
        <f t="shared" si="3"/>
        <v>12400</v>
      </c>
      <c r="H52" s="25">
        <v>2021</v>
      </c>
      <c r="I52" s="55">
        <v>2025</v>
      </c>
      <c r="J52" s="20" t="s">
        <v>23</v>
      </c>
      <c r="K52" s="20" t="s">
        <v>24</v>
      </c>
    </row>
    <row r="53" s="1" customFormat="1" ht="33.75" spans="1:11">
      <c r="A53" s="45">
        <v>7</v>
      </c>
      <c r="B53" s="46" t="s">
        <v>132</v>
      </c>
      <c r="C53" s="47" t="s">
        <v>133</v>
      </c>
      <c r="D53" s="46" t="s">
        <v>21</v>
      </c>
      <c r="E53" s="46" t="s">
        <v>63</v>
      </c>
      <c r="F53" s="48">
        <v>11000</v>
      </c>
      <c r="G53" s="24">
        <f t="shared" si="3"/>
        <v>11000</v>
      </c>
      <c r="H53" s="49">
        <v>2021</v>
      </c>
      <c r="I53" s="61">
        <v>2022</v>
      </c>
      <c r="J53" s="46" t="s">
        <v>23</v>
      </c>
      <c r="K53" s="46" t="s">
        <v>117</v>
      </c>
    </row>
    <row r="54" s="1" customFormat="1" ht="36" spans="1:11">
      <c r="A54" s="45">
        <v>8</v>
      </c>
      <c r="B54" s="52" t="s">
        <v>134</v>
      </c>
      <c r="C54" s="53" t="s">
        <v>135</v>
      </c>
      <c r="D54" s="52" t="s">
        <v>136</v>
      </c>
      <c r="E54" s="52" t="s">
        <v>37</v>
      </c>
      <c r="F54" s="54">
        <v>12000</v>
      </c>
      <c r="G54" s="54">
        <f t="shared" si="3"/>
        <v>12000</v>
      </c>
      <c r="H54" s="52">
        <v>2021</v>
      </c>
      <c r="I54" s="52">
        <v>2024</v>
      </c>
      <c r="J54" s="52" t="s">
        <v>38</v>
      </c>
      <c r="K54" s="52" t="s">
        <v>137</v>
      </c>
    </row>
    <row r="55" s="2" customFormat="1" ht="33.75" spans="1:11">
      <c r="A55" s="32" t="s">
        <v>138</v>
      </c>
      <c r="B55" s="16"/>
      <c r="C55" s="33"/>
      <c r="D55" s="16"/>
      <c r="E55" s="16"/>
      <c r="F55" s="34">
        <f>SUM(F56:F64)</f>
        <v>535000</v>
      </c>
      <c r="G55" s="19">
        <f t="shared" si="3"/>
        <v>535000</v>
      </c>
      <c r="H55" s="16"/>
      <c r="I55" s="16"/>
      <c r="J55" s="16"/>
      <c r="K55" s="16"/>
    </row>
    <row r="56" s="1" customFormat="1" ht="67.5" spans="1:11">
      <c r="A56" s="28">
        <v>1</v>
      </c>
      <c r="B56" s="39" t="s">
        <v>139</v>
      </c>
      <c r="C56" s="40" t="s">
        <v>140</v>
      </c>
      <c r="D56" s="20" t="s">
        <v>141</v>
      </c>
      <c r="E56" s="55" t="s">
        <v>142</v>
      </c>
      <c r="F56" s="29">
        <v>220000</v>
      </c>
      <c r="G56" s="24">
        <f t="shared" si="3"/>
        <v>220000</v>
      </c>
      <c r="H56" s="25">
        <v>2020</v>
      </c>
      <c r="I56" s="55">
        <v>2025</v>
      </c>
      <c r="J56" s="52" t="s">
        <v>38</v>
      </c>
      <c r="K56" s="20" t="s">
        <v>24</v>
      </c>
    </row>
    <row r="57" s="1" customFormat="1" ht="123.75" spans="1:11">
      <c r="A57" s="28">
        <v>2</v>
      </c>
      <c r="B57" s="20" t="s">
        <v>143</v>
      </c>
      <c r="C57" s="30" t="s">
        <v>144</v>
      </c>
      <c r="D57" s="20" t="s">
        <v>145</v>
      </c>
      <c r="E57" s="55" t="s">
        <v>98</v>
      </c>
      <c r="F57" s="29">
        <v>169000</v>
      </c>
      <c r="G57" s="24">
        <f t="shared" si="3"/>
        <v>169000</v>
      </c>
      <c r="H57" s="25">
        <v>2020</v>
      </c>
      <c r="I57" s="55">
        <v>2025</v>
      </c>
      <c r="J57" s="52" t="s">
        <v>38</v>
      </c>
      <c r="K57" s="20" t="s">
        <v>24</v>
      </c>
    </row>
    <row r="58" s="1" customFormat="1" ht="33.75" spans="1:11">
      <c r="A58" s="28">
        <v>3</v>
      </c>
      <c r="B58" s="20" t="s">
        <v>146</v>
      </c>
      <c r="C58" s="30" t="s">
        <v>147</v>
      </c>
      <c r="D58" s="20" t="s">
        <v>116</v>
      </c>
      <c r="E58" s="55" t="s">
        <v>22</v>
      </c>
      <c r="F58" s="29">
        <v>13000</v>
      </c>
      <c r="G58" s="24">
        <f t="shared" si="3"/>
        <v>13000</v>
      </c>
      <c r="H58" s="25">
        <v>2020</v>
      </c>
      <c r="I58" s="55">
        <v>2024</v>
      </c>
      <c r="J58" s="20" t="s">
        <v>23</v>
      </c>
      <c r="K58" s="20" t="s">
        <v>24</v>
      </c>
    </row>
    <row r="59" s="1" customFormat="1" ht="33.75" spans="1:11">
      <c r="A59" s="28">
        <v>4</v>
      </c>
      <c r="B59" s="20" t="s">
        <v>148</v>
      </c>
      <c r="C59" s="30" t="s">
        <v>149</v>
      </c>
      <c r="D59" s="20" t="s">
        <v>36</v>
      </c>
      <c r="E59" s="20"/>
      <c r="F59" s="25">
        <v>15000</v>
      </c>
      <c r="G59" s="24">
        <f t="shared" si="3"/>
        <v>15000</v>
      </c>
      <c r="H59" s="25"/>
      <c r="I59" s="55"/>
      <c r="J59" s="52" t="s">
        <v>38</v>
      </c>
      <c r="K59" s="20" t="s">
        <v>24</v>
      </c>
    </row>
    <row r="60" s="1" customFormat="1" ht="45" spans="1:11">
      <c r="A60" s="28">
        <v>5</v>
      </c>
      <c r="B60" s="20" t="s">
        <v>150</v>
      </c>
      <c r="C60" s="30" t="s">
        <v>151</v>
      </c>
      <c r="D60" s="20" t="s">
        <v>36</v>
      </c>
      <c r="E60" s="20" t="s">
        <v>41</v>
      </c>
      <c r="F60" s="29">
        <v>20000</v>
      </c>
      <c r="G60" s="24">
        <f t="shared" si="3"/>
        <v>20000</v>
      </c>
      <c r="H60" s="20">
        <v>2021</v>
      </c>
      <c r="I60" s="20">
        <v>2025</v>
      </c>
      <c r="J60" s="20" t="s">
        <v>23</v>
      </c>
      <c r="K60" s="20" t="s">
        <v>24</v>
      </c>
    </row>
    <row r="61" s="1" customFormat="1" ht="33.75" spans="1:11">
      <c r="A61" s="28">
        <v>7</v>
      </c>
      <c r="B61" s="20" t="s">
        <v>148</v>
      </c>
      <c r="C61" s="30" t="s">
        <v>149</v>
      </c>
      <c r="D61" s="20" t="s">
        <v>21</v>
      </c>
      <c r="E61" s="31" t="s">
        <v>41</v>
      </c>
      <c r="F61" s="29">
        <v>15000</v>
      </c>
      <c r="G61" s="24">
        <f t="shared" ref="G61:G75" si="4">F61</f>
        <v>15000</v>
      </c>
      <c r="H61" s="20">
        <v>2020</v>
      </c>
      <c r="I61" s="20">
        <v>2025</v>
      </c>
      <c r="J61" s="20" t="s">
        <v>152</v>
      </c>
      <c r="K61" s="20" t="s">
        <v>24</v>
      </c>
    </row>
    <row r="62" s="1" customFormat="1" ht="28.5" customHeight="1" spans="1:11">
      <c r="A62" s="28">
        <v>8</v>
      </c>
      <c r="B62" s="56" t="s">
        <v>153</v>
      </c>
      <c r="C62" s="57" t="s">
        <v>154</v>
      </c>
      <c r="D62" s="20" t="s">
        <v>27</v>
      </c>
      <c r="E62" s="20" t="s">
        <v>37</v>
      </c>
      <c r="F62" s="29">
        <v>13000</v>
      </c>
      <c r="G62" s="24">
        <f t="shared" si="4"/>
        <v>13000</v>
      </c>
      <c r="H62" s="20">
        <v>2021</v>
      </c>
      <c r="I62" s="20">
        <v>2025</v>
      </c>
      <c r="J62" s="20" t="s">
        <v>152</v>
      </c>
      <c r="K62" s="20" t="s">
        <v>24</v>
      </c>
    </row>
    <row r="63" s="1" customFormat="1" ht="33.75" spans="1:11">
      <c r="A63" s="28">
        <v>9</v>
      </c>
      <c r="B63" s="26" t="s">
        <v>155</v>
      </c>
      <c r="C63" s="27" t="s">
        <v>156</v>
      </c>
      <c r="D63" s="26" t="s">
        <v>36</v>
      </c>
      <c r="E63" s="37" t="s">
        <v>157</v>
      </c>
      <c r="F63" s="36">
        <v>30000</v>
      </c>
      <c r="G63" s="24">
        <f t="shared" si="4"/>
        <v>30000</v>
      </c>
      <c r="H63" s="26" t="s">
        <v>158</v>
      </c>
      <c r="I63" s="26">
        <v>2025</v>
      </c>
      <c r="J63" s="20" t="s">
        <v>152</v>
      </c>
      <c r="K63" s="20" t="s">
        <v>24</v>
      </c>
    </row>
    <row r="64" s="1" customFormat="1" ht="67.5" spans="1:11">
      <c r="A64" s="28">
        <v>10</v>
      </c>
      <c r="B64" s="20" t="s">
        <v>159</v>
      </c>
      <c r="C64" s="30" t="s">
        <v>160</v>
      </c>
      <c r="D64" s="20" t="s">
        <v>21</v>
      </c>
      <c r="E64" s="20" t="s">
        <v>63</v>
      </c>
      <c r="F64" s="29">
        <v>40000</v>
      </c>
      <c r="G64" s="24">
        <f t="shared" si="4"/>
        <v>40000</v>
      </c>
      <c r="H64" s="20">
        <v>2020</v>
      </c>
      <c r="I64" s="20">
        <v>2025</v>
      </c>
      <c r="J64" s="20" t="s">
        <v>152</v>
      </c>
      <c r="K64" s="20" t="s">
        <v>24</v>
      </c>
    </row>
    <row r="65" s="2" customFormat="1" ht="33.75" spans="1:11">
      <c r="A65" s="32" t="s">
        <v>161</v>
      </c>
      <c r="B65" s="16"/>
      <c r="C65" s="33"/>
      <c r="D65" s="16"/>
      <c r="E65" s="16"/>
      <c r="F65" s="34">
        <f>SUM(F66:F67)</f>
        <v>35000</v>
      </c>
      <c r="G65" s="19">
        <f t="shared" si="4"/>
        <v>35000</v>
      </c>
      <c r="H65" s="16"/>
      <c r="I65" s="16"/>
      <c r="J65" s="16"/>
      <c r="K65" s="16"/>
    </row>
    <row r="66" s="1" customFormat="1" ht="78.75" spans="1:11">
      <c r="A66" s="26">
        <v>1</v>
      </c>
      <c r="B66" s="26" t="s">
        <v>162</v>
      </c>
      <c r="C66" s="27" t="s">
        <v>163</v>
      </c>
      <c r="D66" s="26" t="s">
        <v>36</v>
      </c>
      <c r="E66" s="31" t="s">
        <v>41</v>
      </c>
      <c r="F66" s="36">
        <v>20000</v>
      </c>
      <c r="G66" s="24">
        <f t="shared" si="4"/>
        <v>20000</v>
      </c>
      <c r="H66" s="26">
        <v>2021</v>
      </c>
      <c r="I66" s="26">
        <v>2025</v>
      </c>
      <c r="J66" s="26" t="s">
        <v>38</v>
      </c>
      <c r="K66" s="26" t="s">
        <v>24</v>
      </c>
    </row>
    <row r="67" s="1" customFormat="1" ht="67.5" spans="1:11">
      <c r="A67" s="26">
        <v>2</v>
      </c>
      <c r="B67" s="20" t="s">
        <v>164</v>
      </c>
      <c r="C67" s="30" t="s">
        <v>165</v>
      </c>
      <c r="D67" s="20" t="s">
        <v>21</v>
      </c>
      <c r="E67" s="31" t="s">
        <v>41</v>
      </c>
      <c r="F67" s="29">
        <v>15000</v>
      </c>
      <c r="G67" s="24">
        <f t="shared" si="4"/>
        <v>15000</v>
      </c>
      <c r="H67" s="25">
        <v>2020</v>
      </c>
      <c r="I67" s="55">
        <v>2025</v>
      </c>
      <c r="J67" s="20" t="s">
        <v>23</v>
      </c>
      <c r="K67" s="20" t="s">
        <v>24</v>
      </c>
    </row>
    <row r="68" s="2" customFormat="1" ht="24.75" customHeight="1" spans="1:11">
      <c r="A68" s="32" t="s">
        <v>166</v>
      </c>
      <c r="B68" s="16"/>
      <c r="C68" s="33"/>
      <c r="D68" s="16"/>
      <c r="E68" s="16"/>
      <c r="F68" s="34">
        <f>SUM(F69:F70)</f>
        <v>85000</v>
      </c>
      <c r="G68" s="19">
        <f t="shared" si="4"/>
        <v>85000</v>
      </c>
      <c r="H68" s="16"/>
      <c r="I68" s="16"/>
      <c r="J68" s="16"/>
      <c r="K68" s="16"/>
    </row>
    <row r="69" s="1" customFormat="1" ht="33.75" spans="1:11">
      <c r="A69" s="63">
        <v>1</v>
      </c>
      <c r="B69" s="20" t="s">
        <v>167</v>
      </c>
      <c r="C69" s="30" t="s">
        <v>168</v>
      </c>
      <c r="D69" s="64" t="s">
        <v>21</v>
      </c>
      <c r="E69" s="60" t="s">
        <v>37</v>
      </c>
      <c r="F69" s="29">
        <v>10000</v>
      </c>
      <c r="G69" s="15">
        <f t="shared" si="4"/>
        <v>10000</v>
      </c>
      <c r="H69" s="65">
        <v>2020</v>
      </c>
      <c r="I69" s="82">
        <v>2025</v>
      </c>
      <c r="J69" s="26" t="s">
        <v>38</v>
      </c>
      <c r="K69" s="64" t="s">
        <v>24</v>
      </c>
    </row>
    <row r="70" s="1" customFormat="1" ht="123.75" spans="1:11">
      <c r="A70" s="14">
        <v>2</v>
      </c>
      <c r="B70" s="66" t="s">
        <v>169</v>
      </c>
      <c r="C70" s="67" t="s">
        <v>170</v>
      </c>
      <c r="D70" s="63" t="s">
        <v>36</v>
      </c>
      <c r="E70" s="63" t="s">
        <v>171</v>
      </c>
      <c r="F70" s="68">
        <v>75000</v>
      </c>
      <c r="G70" s="15">
        <f t="shared" si="4"/>
        <v>75000</v>
      </c>
      <c r="H70" s="63">
        <v>2021</v>
      </c>
      <c r="I70" s="63">
        <v>2028</v>
      </c>
      <c r="J70" s="26" t="s">
        <v>38</v>
      </c>
      <c r="K70" s="64" t="s">
        <v>24</v>
      </c>
    </row>
    <row r="71" s="2" customFormat="1" ht="22.5" customHeight="1" spans="1:11">
      <c r="A71" s="32" t="s">
        <v>172</v>
      </c>
      <c r="B71" s="16"/>
      <c r="C71" s="33"/>
      <c r="D71" s="16"/>
      <c r="E71" s="16"/>
      <c r="F71" s="34">
        <f>SUM(F72:F75)</f>
        <v>220000</v>
      </c>
      <c r="G71" s="19">
        <f t="shared" si="4"/>
        <v>220000</v>
      </c>
      <c r="H71" s="16"/>
      <c r="I71" s="16"/>
      <c r="J71" s="16"/>
      <c r="K71" s="16"/>
    </row>
    <row r="72" s="1" customFormat="1" ht="146.25" spans="1:11">
      <c r="A72" s="26">
        <v>1</v>
      </c>
      <c r="B72" s="26" t="s">
        <v>173</v>
      </c>
      <c r="C72" s="27" t="s">
        <v>174</v>
      </c>
      <c r="D72" s="26" t="s">
        <v>36</v>
      </c>
      <c r="E72" s="26" t="s">
        <v>175</v>
      </c>
      <c r="F72" s="36">
        <v>20000</v>
      </c>
      <c r="G72" s="24">
        <f t="shared" si="4"/>
        <v>20000</v>
      </c>
      <c r="H72" s="26">
        <v>2021</v>
      </c>
      <c r="I72" s="26">
        <v>2025</v>
      </c>
      <c r="J72" s="26" t="s">
        <v>23</v>
      </c>
      <c r="K72" s="26" t="s">
        <v>24</v>
      </c>
    </row>
    <row r="73" s="1" customFormat="1" ht="101.25" spans="1:11">
      <c r="A73" s="26">
        <v>2</v>
      </c>
      <c r="B73" s="26" t="s">
        <v>176</v>
      </c>
      <c r="C73" s="27" t="s">
        <v>177</v>
      </c>
      <c r="D73" s="26" t="s">
        <v>36</v>
      </c>
      <c r="E73" s="26" t="s">
        <v>63</v>
      </c>
      <c r="F73" s="36">
        <v>15000</v>
      </c>
      <c r="G73" s="24">
        <f t="shared" si="4"/>
        <v>15000</v>
      </c>
      <c r="H73" s="69">
        <v>2021</v>
      </c>
      <c r="I73" s="69">
        <v>2025</v>
      </c>
      <c r="J73" s="20" t="s">
        <v>38</v>
      </c>
      <c r="K73" s="20" t="s">
        <v>24</v>
      </c>
    </row>
    <row r="74" s="1" customFormat="1" ht="67.5" spans="1:11">
      <c r="A74" s="26">
        <v>3</v>
      </c>
      <c r="B74" s="39" t="s">
        <v>178</v>
      </c>
      <c r="C74" s="40" t="s">
        <v>140</v>
      </c>
      <c r="D74" s="20" t="s">
        <v>141</v>
      </c>
      <c r="E74" s="55" t="s">
        <v>142</v>
      </c>
      <c r="F74" s="29">
        <v>170000</v>
      </c>
      <c r="G74" s="24">
        <f t="shared" si="4"/>
        <v>170000</v>
      </c>
      <c r="H74" s="25">
        <v>2020</v>
      </c>
      <c r="I74" s="55">
        <v>2025</v>
      </c>
      <c r="J74" s="20" t="s">
        <v>179</v>
      </c>
      <c r="K74" s="20" t="s">
        <v>24</v>
      </c>
    </row>
    <row r="75" s="1" customFormat="1" ht="33.75" spans="1:11">
      <c r="A75" s="26">
        <v>4</v>
      </c>
      <c r="B75" s="26" t="s">
        <v>180</v>
      </c>
      <c r="C75" s="27" t="s">
        <v>181</v>
      </c>
      <c r="D75" s="26" t="s">
        <v>36</v>
      </c>
      <c r="E75" s="26" t="s">
        <v>63</v>
      </c>
      <c r="F75" s="36">
        <v>15000</v>
      </c>
      <c r="G75" s="24">
        <f t="shared" si="4"/>
        <v>15000</v>
      </c>
      <c r="H75" s="69">
        <v>2021</v>
      </c>
      <c r="I75" s="69">
        <v>2025</v>
      </c>
      <c r="J75" s="20" t="s">
        <v>104</v>
      </c>
      <c r="K75" s="26" t="s">
        <v>182</v>
      </c>
    </row>
    <row r="76" s="2" customFormat="1" ht="45" spans="1:11">
      <c r="A76" s="32" t="s">
        <v>183</v>
      </c>
      <c r="B76" s="16"/>
      <c r="C76" s="33"/>
      <c r="D76" s="16"/>
      <c r="E76" s="16"/>
      <c r="F76" s="70">
        <f>SUM(F77:F80)</f>
        <v>46000</v>
      </c>
      <c r="G76" s="19">
        <f t="shared" ref="G76:G93" si="5">F76</f>
        <v>46000</v>
      </c>
      <c r="H76" s="16"/>
      <c r="I76" s="16"/>
      <c r="J76" s="16"/>
      <c r="K76" s="16"/>
    </row>
    <row r="77" s="1" customFormat="1" ht="56.25" spans="1:11">
      <c r="A77" s="26">
        <v>1</v>
      </c>
      <c r="B77" s="26" t="s">
        <v>184</v>
      </c>
      <c r="C77" s="27" t="s">
        <v>185</v>
      </c>
      <c r="D77" s="69" t="s">
        <v>145</v>
      </c>
      <c r="E77" s="26" t="s">
        <v>186</v>
      </c>
      <c r="F77" s="36">
        <v>8000</v>
      </c>
      <c r="G77" s="24">
        <f t="shared" si="5"/>
        <v>8000</v>
      </c>
      <c r="H77" s="26">
        <v>2021</v>
      </c>
      <c r="I77" s="26">
        <v>2025</v>
      </c>
      <c r="J77" s="26" t="s">
        <v>187</v>
      </c>
      <c r="K77" s="26" t="s">
        <v>24</v>
      </c>
    </row>
    <row r="78" s="1" customFormat="1" ht="33.75" spans="1:11">
      <c r="A78" s="26">
        <v>2</v>
      </c>
      <c r="B78" s="26" t="s">
        <v>188</v>
      </c>
      <c r="C78" s="27" t="s">
        <v>189</v>
      </c>
      <c r="D78" s="26" t="s">
        <v>36</v>
      </c>
      <c r="E78" s="26" t="s">
        <v>190</v>
      </c>
      <c r="F78" s="36">
        <v>15000</v>
      </c>
      <c r="G78" s="24">
        <f t="shared" si="5"/>
        <v>15000</v>
      </c>
      <c r="H78" s="26">
        <v>2021</v>
      </c>
      <c r="I78" s="26">
        <v>2025</v>
      </c>
      <c r="J78" s="26" t="s">
        <v>191</v>
      </c>
      <c r="K78" s="26" t="s">
        <v>24</v>
      </c>
    </row>
    <row r="79" s="1" customFormat="1" ht="33.75" spans="1:11">
      <c r="A79" s="26">
        <v>3</v>
      </c>
      <c r="B79" s="26" t="s">
        <v>192</v>
      </c>
      <c r="C79" s="27" t="s">
        <v>193</v>
      </c>
      <c r="D79" s="26" t="s">
        <v>36</v>
      </c>
      <c r="E79" s="26" t="s">
        <v>194</v>
      </c>
      <c r="F79" s="36">
        <v>12000</v>
      </c>
      <c r="G79" s="24">
        <f t="shared" si="5"/>
        <v>12000</v>
      </c>
      <c r="H79" s="26">
        <v>2021</v>
      </c>
      <c r="I79" s="26">
        <v>2025</v>
      </c>
      <c r="J79" s="26" t="s">
        <v>191</v>
      </c>
      <c r="K79" s="26" t="s">
        <v>24</v>
      </c>
    </row>
    <row r="80" s="1" customFormat="1" ht="33.75" spans="1:11">
      <c r="A80" s="26">
        <v>4</v>
      </c>
      <c r="B80" s="26" t="s">
        <v>195</v>
      </c>
      <c r="C80" s="27" t="s">
        <v>196</v>
      </c>
      <c r="D80" s="26" t="s">
        <v>36</v>
      </c>
      <c r="E80" s="26" t="s">
        <v>197</v>
      </c>
      <c r="F80" s="36">
        <v>11000</v>
      </c>
      <c r="G80" s="24">
        <f t="shared" si="5"/>
        <v>11000</v>
      </c>
      <c r="H80" s="26">
        <v>2021</v>
      </c>
      <c r="I80" s="26">
        <v>2025</v>
      </c>
      <c r="J80" s="26" t="s">
        <v>191</v>
      </c>
      <c r="K80" s="26" t="s">
        <v>198</v>
      </c>
    </row>
    <row r="81" s="2" customFormat="1" ht="22.5" spans="1:11">
      <c r="A81" s="32" t="s">
        <v>199</v>
      </c>
      <c r="B81" s="16"/>
      <c r="C81" s="33"/>
      <c r="D81" s="16"/>
      <c r="E81" s="16"/>
      <c r="F81" s="34">
        <f>SUM(F82:F89)</f>
        <v>810200</v>
      </c>
      <c r="G81" s="19">
        <f t="shared" si="5"/>
        <v>810200</v>
      </c>
      <c r="H81" s="16"/>
      <c r="I81" s="16"/>
      <c r="J81" s="16"/>
      <c r="K81" s="16"/>
    </row>
    <row r="82" s="1" customFormat="1" ht="146.25" spans="1:11">
      <c r="A82" s="26">
        <v>1</v>
      </c>
      <c r="B82" s="20" t="s">
        <v>200</v>
      </c>
      <c r="C82" s="30" t="s">
        <v>201</v>
      </c>
      <c r="D82" s="20" t="s">
        <v>21</v>
      </c>
      <c r="E82" s="20" t="s">
        <v>22</v>
      </c>
      <c r="F82" s="29">
        <v>350000</v>
      </c>
      <c r="G82" s="24">
        <f t="shared" si="5"/>
        <v>350000</v>
      </c>
      <c r="H82" s="25">
        <v>2020</v>
      </c>
      <c r="I82" s="55">
        <v>2025</v>
      </c>
      <c r="J82" s="20" t="s">
        <v>23</v>
      </c>
      <c r="K82" s="20" t="s">
        <v>24</v>
      </c>
    </row>
    <row r="83" s="1" customFormat="1" ht="67.5" spans="1:11">
      <c r="A83" s="26">
        <v>2</v>
      </c>
      <c r="B83" s="20" t="s">
        <v>202</v>
      </c>
      <c r="C83" s="30" t="s">
        <v>203</v>
      </c>
      <c r="D83" s="20" t="s">
        <v>21</v>
      </c>
      <c r="E83" s="20" t="s">
        <v>22</v>
      </c>
      <c r="F83" s="29">
        <v>29400</v>
      </c>
      <c r="G83" s="24">
        <f t="shared" si="5"/>
        <v>29400</v>
      </c>
      <c r="H83" s="25">
        <v>2020</v>
      </c>
      <c r="I83" s="55">
        <v>2025</v>
      </c>
      <c r="J83" s="20" t="s">
        <v>23</v>
      </c>
      <c r="K83" s="20" t="s">
        <v>24</v>
      </c>
    </row>
    <row r="84" s="1" customFormat="1" ht="35.25" spans="1:11">
      <c r="A84" s="26">
        <v>3</v>
      </c>
      <c r="B84" s="20" t="s">
        <v>204</v>
      </c>
      <c r="C84" s="30" t="s">
        <v>205</v>
      </c>
      <c r="D84" s="20" t="s">
        <v>27</v>
      </c>
      <c r="E84" s="20" t="s">
        <v>22</v>
      </c>
      <c r="F84" s="29">
        <v>16600</v>
      </c>
      <c r="G84" s="24">
        <f t="shared" si="5"/>
        <v>16600</v>
      </c>
      <c r="H84" s="25">
        <v>2021</v>
      </c>
      <c r="I84" s="55">
        <v>2025</v>
      </c>
      <c r="J84" s="20" t="s">
        <v>38</v>
      </c>
      <c r="K84" s="20" t="s">
        <v>24</v>
      </c>
    </row>
    <row r="85" s="1" customFormat="1" ht="22.5" spans="1:11">
      <c r="A85" s="26">
        <v>4</v>
      </c>
      <c r="B85" s="20" t="s">
        <v>206</v>
      </c>
      <c r="C85" s="30" t="s">
        <v>207</v>
      </c>
      <c r="D85" s="20" t="s">
        <v>27</v>
      </c>
      <c r="E85" s="20" t="s">
        <v>22</v>
      </c>
      <c r="F85" s="29">
        <v>39000</v>
      </c>
      <c r="G85" s="24">
        <f t="shared" si="5"/>
        <v>39000</v>
      </c>
      <c r="H85" s="25">
        <v>2021</v>
      </c>
      <c r="I85" s="55">
        <v>2025</v>
      </c>
      <c r="J85" s="20" t="s">
        <v>23</v>
      </c>
      <c r="K85" s="20" t="s">
        <v>24</v>
      </c>
    </row>
    <row r="86" s="1" customFormat="1" ht="33.75" spans="1:11">
      <c r="A86" s="26">
        <v>5</v>
      </c>
      <c r="B86" s="20" t="s">
        <v>208</v>
      </c>
      <c r="C86" s="30" t="s">
        <v>209</v>
      </c>
      <c r="D86" s="20" t="s">
        <v>27</v>
      </c>
      <c r="E86" s="20" t="s">
        <v>22</v>
      </c>
      <c r="F86" s="29">
        <v>10700</v>
      </c>
      <c r="G86" s="24">
        <f t="shared" si="5"/>
        <v>10700</v>
      </c>
      <c r="H86" s="25">
        <v>2021</v>
      </c>
      <c r="I86" s="55">
        <v>2025</v>
      </c>
      <c r="J86" s="20" t="s">
        <v>23</v>
      </c>
      <c r="K86" s="20" t="s">
        <v>24</v>
      </c>
    </row>
    <row r="87" s="1" customFormat="1" ht="34.5" spans="1:11">
      <c r="A87" s="26">
        <v>6</v>
      </c>
      <c r="B87" s="20" t="s">
        <v>210</v>
      </c>
      <c r="C87" s="30" t="s">
        <v>211</v>
      </c>
      <c r="D87" s="20" t="s">
        <v>27</v>
      </c>
      <c r="E87" s="20" t="s">
        <v>22</v>
      </c>
      <c r="F87" s="29">
        <v>27000</v>
      </c>
      <c r="G87" s="24">
        <f t="shared" si="5"/>
        <v>27000</v>
      </c>
      <c r="H87" s="25">
        <v>2021</v>
      </c>
      <c r="I87" s="55">
        <v>2025</v>
      </c>
      <c r="J87" s="20" t="s">
        <v>23</v>
      </c>
      <c r="K87" s="20" t="s">
        <v>24</v>
      </c>
    </row>
    <row r="88" s="1" customFormat="1" ht="22.5" spans="1:11">
      <c r="A88" s="26">
        <v>7</v>
      </c>
      <c r="B88" s="20" t="s">
        <v>212</v>
      </c>
      <c r="C88" s="30" t="s">
        <v>213</v>
      </c>
      <c r="D88" s="20" t="s">
        <v>27</v>
      </c>
      <c r="E88" s="20" t="s">
        <v>22</v>
      </c>
      <c r="F88" s="29">
        <v>17500</v>
      </c>
      <c r="G88" s="24">
        <f t="shared" si="5"/>
        <v>17500</v>
      </c>
      <c r="H88" s="25">
        <v>2021</v>
      </c>
      <c r="I88" s="55">
        <v>2025</v>
      </c>
      <c r="J88" s="20" t="s">
        <v>214</v>
      </c>
      <c r="K88" s="20" t="s">
        <v>24</v>
      </c>
    </row>
    <row r="89" s="1" customFormat="1" ht="33.75" spans="1:11">
      <c r="A89" s="26">
        <v>8</v>
      </c>
      <c r="B89" s="20" t="s">
        <v>215</v>
      </c>
      <c r="C89" s="30" t="s">
        <v>216</v>
      </c>
      <c r="D89" s="20" t="s">
        <v>27</v>
      </c>
      <c r="E89" s="20" t="s">
        <v>22</v>
      </c>
      <c r="F89" s="29">
        <v>320000</v>
      </c>
      <c r="G89" s="24">
        <f t="shared" si="5"/>
        <v>320000</v>
      </c>
      <c r="H89" s="25">
        <v>2021</v>
      </c>
      <c r="I89" s="55">
        <v>2025</v>
      </c>
      <c r="J89" s="20" t="s">
        <v>214</v>
      </c>
      <c r="K89" s="20" t="s">
        <v>24</v>
      </c>
    </row>
    <row r="90" s="2" customFormat="1" ht="22.5" spans="1:11">
      <c r="A90" s="32" t="s">
        <v>217</v>
      </c>
      <c r="B90" s="16"/>
      <c r="C90" s="33"/>
      <c r="D90" s="16"/>
      <c r="E90" s="16"/>
      <c r="F90" s="34">
        <f>SUM(F91:F93)</f>
        <v>258000</v>
      </c>
      <c r="G90" s="19">
        <f t="shared" si="5"/>
        <v>258000</v>
      </c>
      <c r="H90" s="16"/>
      <c r="I90" s="16"/>
      <c r="J90" s="16"/>
      <c r="K90" s="16"/>
    </row>
    <row r="91" s="1" customFormat="1" ht="90" spans="1:11">
      <c r="A91" s="71">
        <v>1</v>
      </c>
      <c r="B91" s="72" t="s">
        <v>218</v>
      </c>
      <c r="C91" s="73" t="s">
        <v>219</v>
      </c>
      <c r="D91" s="74" t="s">
        <v>36</v>
      </c>
      <c r="E91" s="74" t="s">
        <v>22</v>
      </c>
      <c r="F91" s="23">
        <v>58000</v>
      </c>
      <c r="G91" s="75">
        <f t="shared" si="5"/>
        <v>58000</v>
      </c>
      <c r="H91" s="74">
        <v>2021</v>
      </c>
      <c r="I91" s="74">
        <v>2025</v>
      </c>
      <c r="J91" s="74" t="s">
        <v>38</v>
      </c>
      <c r="K91" s="74" t="s">
        <v>24</v>
      </c>
    </row>
    <row r="92" s="1" customFormat="1" ht="36" spans="1:11">
      <c r="A92" s="71">
        <v>2</v>
      </c>
      <c r="B92" s="76" t="s">
        <v>220</v>
      </c>
      <c r="C92" s="77" t="s">
        <v>221</v>
      </c>
      <c r="D92" s="76" t="s">
        <v>36</v>
      </c>
      <c r="E92" s="74" t="s">
        <v>22</v>
      </c>
      <c r="F92" s="78">
        <v>80000</v>
      </c>
      <c r="G92" s="78">
        <f t="shared" si="5"/>
        <v>80000</v>
      </c>
      <c r="H92" s="76" t="s">
        <v>124</v>
      </c>
      <c r="I92" s="76" t="s">
        <v>125</v>
      </c>
      <c r="J92" s="76" t="s">
        <v>38</v>
      </c>
      <c r="K92" s="83" t="s">
        <v>24</v>
      </c>
    </row>
    <row r="93" s="1" customFormat="1" ht="28" customHeight="1" spans="1:11">
      <c r="A93" s="79">
        <v>3</v>
      </c>
      <c r="B93" s="26" t="s">
        <v>222</v>
      </c>
      <c r="C93" s="27" t="s">
        <v>223</v>
      </c>
      <c r="D93" s="80" t="s">
        <v>27</v>
      </c>
      <c r="E93" s="20" t="s">
        <v>22</v>
      </c>
      <c r="F93" s="29">
        <v>120000</v>
      </c>
      <c r="G93" s="24">
        <f t="shared" si="5"/>
        <v>120000</v>
      </c>
      <c r="H93" s="25">
        <v>2021</v>
      </c>
      <c r="I93" s="55">
        <v>2025</v>
      </c>
      <c r="J93" s="20" t="s">
        <v>23</v>
      </c>
      <c r="K93" s="60" t="s">
        <v>24</v>
      </c>
    </row>
    <row r="94" s="1" customFormat="1" spans="4:4">
      <c r="D94" s="81"/>
    </row>
  </sheetData>
  <mergeCells count="8">
    <mergeCell ref="A1:B1"/>
    <mergeCell ref="A2:K2"/>
    <mergeCell ref="A3:K3"/>
    <mergeCell ref="B4:E4"/>
    <mergeCell ref="F4:I4"/>
    <mergeCell ref="A4:A5"/>
    <mergeCell ref="J4:J5"/>
    <mergeCell ref="K4:K5"/>
  </mergeCells>
  <conditionalFormatting sqref="C59">
    <cfRule type="expression" dxfId="0" priority="4" stopIfTrue="1">
      <formula>AND(ISNUMBER(#REF!),#REF!&lt;200)</formula>
    </cfRule>
  </conditionalFormatting>
  <conditionalFormatting sqref="C59:E59">
    <cfRule type="expression" dxfId="0" priority="5" stopIfTrue="1">
      <formula>AND(ISNUMBER(#REF!),#REF!&lt;200)</formula>
    </cfRule>
  </conditionalFormatting>
  <conditionalFormatting sqref="D59:E59">
    <cfRule type="expression" dxfId="0" priority="7" stopIfTrue="1">
      <formula>AND(ISNUMBER(#REF!),#REF!&lt;200)</formula>
    </cfRule>
  </conditionalFormatting>
  <conditionalFormatting sqref="E59">
    <cfRule type="expression" dxfId="0" priority="6" stopIfTrue="1">
      <formula>AND(ISNUMBER(#REF!),#REF!&lt;200)</formula>
    </cfRule>
  </conditionalFormatting>
  <conditionalFormatting sqref="F59">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onditionalFormatting>
  <dataValidations count="1">
    <dataValidation type="textLength" operator="between" allowBlank="1" showInputMessage="1" showErrorMessage="1" sqref="C69">
      <formula1>1</formula1>
      <formula2>60</formula2>
    </dataValidation>
  </dataValidations>
  <pageMargins left="0.393055555555556" right="0.196527777777778" top="0.802777777777778" bottom="0.802777777777778" header="0.5" footer="0.5"/>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10县市所有项目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2020-06-18T06:28:00Z</dcterms:created>
  <dcterms:modified xsi:type="dcterms:W3CDTF">2022-12-26T08:25:29Z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99D56CC453D94FD2A220C86EB4FF9DEC</vt:lpwstr>
  </property>
</Properties>
</file>